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<sst xmlns="http://schemas.openxmlformats.org/spreadsheetml/2006/main" count="53" uniqueCount="36">
  <si>
    <t>进贤县2022年1月农村特困人员救助供养资金拨款申请表</t>
  </si>
  <si>
    <t xml:space="preserve">                           填报时间：2021年12月29日</t>
  </si>
  <si>
    <t>序号</t>
  </si>
  <si>
    <t>单位</t>
  </si>
  <si>
    <t>月保障
总人数</t>
  </si>
  <si>
    <t>月保障
总金额</t>
  </si>
  <si>
    <t>集中供养</t>
  </si>
  <si>
    <t>分散供养</t>
  </si>
  <si>
    <t>人数</t>
  </si>
  <si>
    <t>金额</t>
  </si>
  <si>
    <t>半失能</t>
  </si>
  <si>
    <t>失能</t>
  </si>
  <si>
    <t>自理</t>
  </si>
  <si>
    <t>合计</t>
  </si>
  <si>
    <t>民和镇</t>
  </si>
  <si>
    <t>七里乡</t>
  </si>
  <si>
    <t>前坊镇</t>
  </si>
  <si>
    <t>三阳集</t>
  </si>
  <si>
    <t>三里乡</t>
  </si>
  <si>
    <t>梅庄镇</t>
  </si>
  <si>
    <t>二塘乡</t>
  </si>
  <si>
    <t>钟陵乡</t>
  </si>
  <si>
    <t>南台乡</t>
  </si>
  <si>
    <t>池溪乡</t>
  </si>
  <si>
    <t>衙前乡</t>
  </si>
  <si>
    <t>下埠集</t>
  </si>
  <si>
    <t>白圩乡</t>
  </si>
  <si>
    <t>长山晏</t>
  </si>
  <si>
    <t>李渡镇</t>
  </si>
  <si>
    <t>文港镇</t>
  </si>
  <si>
    <t>温圳镇</t>
  </si>
  <si>
    <t>泉岭乡</t>
  </si>
  <si>
    <t>架桥镇</t>
  </si>
  <si>
    <t>罗溪镇</t>
  </si>
  <si>
    <t>张公镇</t>
  </si>
  <si>
    <t>说明：根据洪民字【2021】21号文件精神，农村特困供养对象原自理人员690元/月/人，失能、半失能955元/月/人，提高到1035元/月/人。2021年1月起执行(7月）。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</si>
</sst>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2"/>
      <name val="华文细黑"/>
      <family val="3"/>
      <charset val="134"/>
    </font>
    <font>
      <b/>
      <sz val="11"/>
      <color theme="1"/>
      <name val="华文细黑"/>
      <family val="3"/>
      <charset val="134"/>
    </font>
    <font>
      <b/>
      <sz val="10"/>
      <color theme="1"/>
      <name val="宋体"/>
      <charset val="134"/>
    </font>
    <font>
      <b/>
      <sz val="10"/>
      <color theme="1"/>
      <name val="华文细黑"/>
      <family val="3"/>
      <charset val="134"/>
    </font>
    <font>
      <sz val="10"/>
      <color theme="1"/>
      <name val="宋体"/>
      <charset val="134"/>
    </font>
    <font>
      <sz val="11"/>
      <name val="华文细黑"/>
      <family val="3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tabSelected="1" workbookViewId="0">
      <selection activeCell="A1" sqref="A1:T1"/>
    </sheetView>
  </sheetViews>
  <sheetFormatPr defaultColWidth="9" defaultRowHeight="13.5"/>
  <cols>
    <col min="1" max="20" width="7" customWidth="1"/>
  </cols>
  <sheetData>
    <row r="1" ht="20.25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4.25" spans="1:20">
      <c r="A2" s="3"/>
      <c r="B2" s="3"/>
      <c r="C2" s="3"/>
      <c r="D2" s="3"/>
      <c r="E2" s="4"/>
      <c r="F2" s="4"/>
      <c r="G2" s="5"/>
      <c r="H2" s="4"/>
      <c r="I2" s="4"/>
      <c r="J2" s="4"/>
      <c r="K2" s="4"/>
      <c r="L2" s="22" t="s">
        <v>1</v>
      </c>
      <c r="M2" s="22"/>
      <c r="N2" s="22"/>
      <c r="O2" s="22"/>
      <c r="P2" s="22"/>
      <c r="Q2" s="22"/>
      <c r="R2" s="22"/>
      <c r="S2" s="22"/>
      <c r="T2" s="22"/>
    </row>
    <row r="3" s="1" customFormat="1" ht="24" customHeight="1" spans="1:20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8"/>
      <c r="L3" s="8"/>
      <c r="M3" s="8" t="s">
        <v>7</v>
      </c>
      <c r="N3" s="8"/>
      <c r="O3" s="8"/>
      <c r="P3" s="8"/>
      <c r="Q3" s="8"/>
      <c r="R3" s="8"/>
      <c r="S3" s="8"/>
      <c r="T3" s="8"/>
    </row>
    <row r="4" s="1" customFormat="1" ht="24" customHeight="1" spans="1:20">
      <c r="A4" s="9"/>
      <c r="B4" s="9"/>
      <c r="C4" s="10"/>
      <c r="D4" s="10"/>
      <c r="E4" s="6" t="s">
        <v>8</v>
      </c>
      <c r="F4" s="6" t="s">
        <v>9</v>
      </c>
      <c r="G4" s="11" t="s">
        <v>10</v>
      </c>
      <c r="H4" s="12"/>
      <c r="I4" s="11" t="s">
        <v>11</v>
      </c>
      <c r="J4" s="12"/>
      <c r="K4" s="11" t="s">
        <v>12</v>
      </c>
      <c r="L4" s="12"/>
      <c r="M4" s="6" t="s">
        <v>8</v>
      </c>
      <c r="N4" s="6" t="s">
        <v>9</v>
      </c>
      <c r="O4" s="11" t="s">
        <v>10</v>
      </c>
      <c r="P4" s="12"/>
      <c r="Q4" s="11" t="s">
        <v>11</v>
      </c>
      <c r="R4" s="12"/>
      <c r="S4" s="11" t="s">
        <v>12</v>
      </c>
      <c r="T4" s="12"/>
    </row>
    <row r="5" s="1" customFormat="1" ht="24" customHeight="1" spans="1:20">
      <c r="A5" s="9"/>
      <c r="B5" s="9"/>
      <c r="C5" s="13"/>
      <c r="D5" s="13"/>
      <c r="E5" s="14"/>
      <c r="F5" s="14"/>
      <c r="G5" s="15" t="s">
        <v>8</v>
      </c>
      <c r="H5" s="15" t="s">
        <v>9</v>
      </c>
      <c r="I5" s="15" t="s">
        <v>8</v>
      </c>
      <c r="J5" s="15" t="s">
        <v>9</v>
      </c>
      <c r="K5" s="15" t="s">
        <v>8</v>
      </c>
      <c r="L5" s="15" t="s">
        <v>9</v>
      </c>
      <c r="M5" s="14"/>
      <c r="N5" s="14"/>
      <c r="O5" s="15" t="s">
        <v>8</v>
      </c>
      <c r="P5" s="15" t="s">
        <v>9</v>
      </c>
      <c r="Q5" s="15" t="s">
        <v>8</v>
      </c>
      <c r="R5" s="15" t="s">
        <v>9</v>
      </c>
      <c r="S5" s="15" t="s">
        <v>8</v>
      </c>
      <c r="T5" s="15" t="s">
        <v>9</v>
      </c>
    </row>
    <row r="6" s="1" customFormat="1" ht="24" customHeight="1" spans="1:20">
      <c r="A6" s="16" t="s">
        <v>13</v>
      </c>
      <c r="B6" s="17"/>
      <c r="C6" s="18">
        <f t="shared" ref="C6:L6" si="0">SUM(C7:C27)</f>
        <v>1657</v>
      </c>
      <c r="D6" s="18">
        <f t="shared" ref="D6:D27" si="1">F6+N6</f>
        <v>1714995</v>
      </c>
      <c r="E6" s="19">
        <f t="shared" si="0"/>
        <v>494</v>
      </c>
      <c r="F6" s="18">
        <f t="shared" si="0"/>
        <v>511290</v>
      </c>
      <c r="G6" s="18">
        <f t="shared" si="0"/>
        <v>101</v>
      </c>
      <c r="H6" s="18">
        <f t="shared" si="0"/>
        <v>104535</v>
      </c>
      <c r="I6" s="19">
        <f t="shared" si="0"/>
        <v>95</v>
      </c>
      <c r="J6" s="18">
        <f t="shared" si="0"/>
        <v>98325</v>
      </c>
      <c r="K6" s="18">
        <f t="shared" si="0"/>
        <v>298</v>
      </c>
      <c r="L6" s="23">
        <f t="shared" si="0"/>
        <v>308430</v>
      </c>
      <c r="M6" s="24">
        <f t="shared" ref="M6:M27" si="2">O6+Q6+S6</f>
        <v>1163</v>
      </c>
      <c r="N6" s="24">
        <f t="shared" ref="N6:N27" si="3">P6+R6+T6</f>
        <v>1203705</v>
      </c>
      <c r="O6" s="24">
        <f t="shared" ref="O6:T6" si="4">SUM(O7:O27)</f>
        <v>55</v>
      </c>
      <c r="P6" s="23">
        <f t="shared" si="4"/>
        <v>56925</v>
      </c>
      <c r="Q6" s="24">
        <f t="shared" si="4"/>
        <v>66</v>
      </c>
      <c r="R6" s="23">
        <f t="shared" si="4"/>
        <v>68310</v>
      </c>
      <c r="S6" s="24">
        <f t="shared" si="4"/>
        <v>1042</v>
      </c>
      <c r="T6" s="23">
        <f t="shared" si="4"/>
        <v>1078470</v>
      </c>
    </row>
    <row r="7" s="1" customFormat="1" ht="24" customHeight="1" spans="1:20">
      <c r="A7" s="18">
        <v>1</v>
      </c>
      <c r="B7" s="18" t="s">
        <v>14</v>
      </c>
      <c r="C7" s="18">
        <f t="shared" ref="C7:C27" si="5">E7+M7</f>
        <v>86</v>
      </c>
      <c r="D7" s="18">
        <f t="shared" si="1"/>
        <v>89010</v>
      </c>
      <c r="E7" s="19">
        <f t="shared" ref="E7:E27" si="6">G7+I7+K7</f>
        <v>21</v>
      </c>
      <c r="F7" s="18">
        <f t="shared" ref="F7:F27" si="7">H7+J7+L7</f>
        <v>21735</v>
      </c>
      <c r="G7" s="18">
        <v>4</v>
      </c>
      <c r="H7" s="18">
        <f t="shared" ref="H7:L7" si="8">G7*1035</f>
        <v>4140</v>
      </c>
      <c r="I7" s="18">
        <v>3</v>
      </c>
      <c r="J7" s="18">
        <f t="shared" si="8"/>
        <v>3105</v>
      </c>
      <c r="K7" s="18">
        <v>14</v>
      </c>
      <c r="L7" s="23">
        <f t="shared" si="8"/>
        <v>14490</v>
      </c>
      <c r="M7" s="24">
        <f t="shared" si="2"/>
        <v>65</v>
      </c>
      <c r="N7" s="24">
        <f t="shared" si="3"/>
        <v>67275</v>
      </c>
      <c r="O7" s="23">
        <v>1</v>
      </c>
      <c r="P7" s="23">
        <f t="shared" ref="P7:T7" si="9">O7*1035</f>
        <v>1035</v>
      </c>
      <c r="Q7" s="23">
        <v>6</v>
      </c>
      <c r="R7" s="23">
        <f t="shared" si="9"/>
        <v>6210</v>
      </c>
      <c r="S7" s="23">
        <v>58</v>
      </c>
      <c r="T7" s="23">
        <f t="shared" si="9"/>
        <v>60030</v>
      </c>
    </row>
    <row r="8" s="1" customFormat="1" ht="24" customHeight="1" spans="1:20">
      <c r="A8" s="18">
        <v>2</v>
      </c>
      <c r="B8" s="18" t="s">
        <v>15</v>
      </c>
      <c r="C8" s="18">
        <f t="shared" si="5"/>
        <v>130</v>
      </c>
      <c r="D8" s="18">
        <f t="shared" si="1"/>
        <v>134550</v>
      </c>
      <c r="E8" s="19">
        <f t="shared" si="6"/>
        <v>36</v>
      </c>
      <c r="F8" s="18">
        <f t="shared" si="7"/>
        <v>37260</v>
      </c>
      <c r="G8" s="18">
        <v>11</v>
      </c>
      <c r="H8" s="18">
        <f t="shared" ref="H8:L8" si="10">G8*1035</f>
        <v>11385</v>
      </c>
      <c r="I8" s="18">
        <v>1</v>
      </c>
      <c r="J8" s="18">
        <f t="shared" si="10"/>
        <v>1035</v>
      </c>
      <c r="K8" s="18">
        <v>24</v>
      </c>
      <c r="L8" s="23">
        <f t="shared" si="10"/>
        <v>24840</v>
      </c>
      <c r="M8" s="24">
        <f t="shared" si="2"/>
        <v>94</v>
      </c>
      <c r="N8" s="24">
        <f t="shared" si="3"/>
        <v>97290</v>
      </c>
      <c r="O8" s="23">
        <v>4</v>
      </c>
      <c r="P8" s="23">
        <f t="shared" ref="P8:T8" si="11">O8*1035</f>
        <v>4140</v>
      </c>
      <c r="Q8" s="23">
        <v>5</v>
      </c>
      <c r="R8" s="23">
        <f t="shared" si="11"/>
        <v>5175</v>
      </c>
      <c r="S8" s="23">
        <v>85</v>
      </c>
      <c r="T8" s="23">
        <f t="shared" si="11"/>
        <v>87975</v>
      </c>
    </row>
    <row r="9" s="1" customFormat="1" ht="24" customHeight="1" spans="1:20">
      <c r="A9" s="18">
        <v>3</v>
      </c>
      <c r="B9" s="18" t="s">
        <v>16</v>
      </c>
      <c r="C9" s="18">
        <f t="shared" si="5"/>
        <v>127</v>
      </c>
      <c r="D9" s="18">
        <f t="shared" si="1"/>
        <v>131445</v>
      </c>
      <c r="E9" s="19">
        <f t="shared" si="6"/>
        <v>67</v>
      </c>
      <c r="F9" s="18">
        <f t="shared" si="7"/>
        <v>69345</v>
      </c>
      <c r="G9" s="18">
        <v>9</v>
      </c>
      <c r="H9" s="18">
        <f t="shared" ref="H9:L9" si="12">G9*1035</f>
        <v>9315</v>
      </c>
      <c r="I9" s="18">
        <v>20</v>
      </c>
      <c r="J9" s="18">
        <f t="shared" si="12"/>
        <v>20700</v>
      </c>
      <c r="K9" s="18">
        <v>38</v>
      </c>
      <c r="L9" s="23">
        <f t="shared" si="12"/>
        <v>39330</v>
      </c>
      <c r="M9" s="24">
        <f t="shared" si="2"/>
        <v>60</v>
      </c>
      <c r="N9" s="24">
        <f t="shared" si="3"/>
        <v>62100</v>
      </c>
      <c r="O9" s="23"/>
      <c r="P9" s="23">
        <f t="shared" ref="P9:T9" si="13">O9*1035</f>
        <v>0</v>
      </c>
      <c r="Q9" s="23">
        <v>1</v>
      </c>
      <c r="R9" s="23">
        <f t="shared" si="13"/>
        <v>1035</v>
      </c>
      <c r="S9" s="23">
        <v>59</v>
      </c>
      <c r="T9" s="23">
        <f t="shared" si="13"/>
        <v>61065</v>
      </c>
    </row>
    <row r="10" s="1" customFormat="1" ht="24" customHeight="1" spans="1:20">
      <c r="A10" s="18">
        <v>4</v>
      </c>
      <c r="B10" s="18" t="s">
        <v>17</v>
      </c>
      <c r="C10" s="18">
        <f t="shared" si="5"/>
        <v>114</v>
      </c>
      <c r="D10" s="18">
        <f t="shared" si="1"/>
        <v>117990</v>
      </c>
      <c r="E10" s="19">
        <f t="shared" si="6"/>
        <v>28</v>
      </c>
      <c r="F10" s="18">
        <f t="shared" si="7"/>
        <v>28980</v>
      </c>
      <c r="G10" s="18">
        <v>7</v>
      </c>
      <c r="H10" s="18">
        <f t="shared" ref="H10:L10" si="14">G10*1035</f>
        <v>7245</v>
      </c>
      <c r="I10" s="18">
        <v>6</v>
      </c>
      <c r="J10" s="18">
        <f t="shared" si="14"/>
        <v>6210</v>
      </c>
      <c r="K10" s="18">
        <v>15</v>
      </c>
      <c r="L10" s="23">
        <f t="shared" si="14"/>
        <v>15525</v>
      </c>
      <c r="M10" s="24">
        <f t="shared" si="2"/>
        <v>86</v>
      </c>
      <c r="N10" s="24">
        <f t="shared" si="3"/>
        <v>89010</v>
      </c>
      <c r="O10" s="23">
        <v>8</v>
      </c>
      <c r="P10" s="23">
        <f t="shared" ref="P10:T10" si="15">O10*1035</f>
        <v>8280</v>
      </c>
      <c r="Q10" s="23">
        <v>4</v>
      </c>
      <c r="R10" s="23">
        <f t="shared" si="15"/>
        <v>4140</v>
      </c>
      <c r="S10" s="23">
        <v>74</v>
      </c>
      <c r="T10" s="23">
        <f t="shared" si="15"/>
        <v>76590</v>
      </c>
    </row>
    <row r="11" s="1" customFormat="1" ht="24" customHeight="1" spans="1:20">
      <c r="A11" s="18">
        <v>5</v>
      </c>
      <c r="B11" s="18" t="s">
        <v>18</v>
      </c>
      <c r="C11" s="18">
        <f t="shared" si="5"/>
        <v>121</v>
      </c>
      <c r="D11" s="18">
        <f t="shared" si="1"/>
        <v>125235</v>
      </c>
      <c r="E11" s="19">
        <f t="shared" si="6"/>
        <v>19</v>
      </c>
      <c r="F11" s="18">
        <f t="shared" si="7"/>
        <v>19665</v>
      </c>
      <c r="G11" s="18">
        <v>5</v>
      </c>
      <c r="H11" s="18">
        <f t="shared" ref="H11:L11" si="16">G11*1035</f>
        <v>5175</v>
      </c>
      <c r="I11" s="18">
        <v>6</v>
      </c>
      <c r="J11" s="18">
        <f t="shared" si="16"/>
        <v>6210</v>
      </c>
      <c r="K11" s="18">
        <v>8</v>
      </c>
      <c r="L11" s="23">
        <f t="shared" si="16"/>
        <v>8280</v>
      </c>
      <c r="M11" s="24">
        <f t="shared" si="2"/>
        <v>102</v>
      </c>
      <c r="N11" s="24">
        <f t="shared" si="3"/>
        <v>105570</v>
      </c>
      <c r="O11" s="23">
        <v>2</v>
      </c>
      <c r="P11" s="23">
        <f t="shared" ref="P11:T11" si="17">O11*1035</f>
        <v>2070</v>
      </c>
      <c r="Q11" s="23"/>
      <c r="R11" s="23">
        <f t="shared" si="17"/>
        <v>0</v>
      </c>
      <c r="S11" s="23">
        <v>100</v>
      </c>
      <c r="T11" s="23">
        <f t="shared" si="17"/>
        <v>103500</v>
      </c>
    </row>
    <row r="12" s="1" customFormat="1" ht="24" customHeight="1" spans="1:20">
      <c r="A12" s="18">
        <v>6</v>
      </c>
      <c r="B12" s="18" t="s">
        <v>19</v>
      </c>
      <c r="C12" s="18">
        <f t="shared" si="5"/>
        <v>131</v>
      </c>
      <c r="D12" s="18">
        <f t="shared" si="1"/>
        <v>135585</v>
      </c>
      <c r="E12" s="19">
        <f t="shared" si="6"/>
        <v>28</v>
      </c>
      <c r="F12" s="18">
        <f t="shared" si="7"/>
        <v>28980</v>
      </c>
      <c r="G12" s="18">
        <v>8</v>
      </c>
      <c r="H12" s="18">
        <f t="shared" ref="H12:L12" si="18">G12*1035</f>
        <v>8280</v>
      </c>
      <c r="I12" s="18">
        <v>4</v>
      </c>
      <c r="J12" s="18">
        <f t="shared" si="18"/>
        <v>4140</v>
      </c>
      <c r="K12" s="18">
        <v>16</v>
      </c>
      <c r="L12" s="23">
        <f t="shared" si="18"/>
        <v>16560</v>
      </c>
      <c r="M12" s="24">
        <f t="shared" si="2"/>
        <v>103</v>
      </c>
      <c r="N12" s="24">
        <f t="shared" si="3"/>
        <v>106605</v>
      </c>
      <c r="O12" s="23"/>
      <c r="P12" s="23">
        <f t="shared" ref="P12:T12" si="19">O12*1035</f>
        <v>0</v>
      </c>
      <c r="Q12" s="23"/>
      <c r="R12" s="23">
        <f t="shared" si="19"/>
        <v>0</v>
      </c>
      <c r="S12" s="23">
        <v>103</v>
      </c>
      <c r="T12" s="23">
        <f t="shared" si="19"/>
        <v>106605</v>
      </c>
    </row>
    <row r="13" s="1" customFormat="1" ht="24" customHeight="1" spans="1:20">
      <c r="A13" s="18">
        <v>7</v>
      </c>
      <c r="B13" s="18" t="s">
        <v>20</v>
      </c>
      <c r="C13" s="18">
        <f t="shared" si="5"/>
        <v>59</v>
      </c>
      <c r="D13" s="18">
        <f t="shared" si="1"/>
        <v>61065</v>
      </c>
      <c r="E13" s="19">
        <f t="shared" si="6"/>
        <v>28</v>
      </c>
      <c r="F13" s="18">
        <f t="shared" si="7"/>
        <v>28980</v>
      </c>
      <c r="G13" s="18">
        <v>1</v>
      </c>
      <c r="H13" s="18">
        <f t="shared" ref="H13:L13" si="20">G13*1035</f>
        <v>1035</v>
      </c>
      <c r="I13" s="18">
        <v>4</v>
      </c>
      <c r="J13" s="18">
        <f t="shared" si="20"/>
        <v>4140</v>
      </c>
      <c r="K13" s="18">
        <v>23</v>
      </c>
      <c r="L13" s="23">
        <f t="shared" si="20"/>
        <v>23805</v>
      </c>
      <c r="M13" s="24">
        <f t="shared" si="2"/>
        <v>31</v>
      </c>
      <c r="N13" s="24">
        <f t="shared" si="3"/>
        <v>32085</v>
      </c>
      <c r="O13" s="23"/>
      <c r="P13" s="23">
        <f t="shared" ref="P13:T13" si="21">O13*1035</f>
        <v>0</v>
      </c>
      <c r="Q13" s="23"/>
      <c r="R13" s="23">
        <f t="shared" si="21"/>
        <v>0</v>
      </c>
      <c r="S13" s="23">
        <v>31</v>
      </c>
      <c r="T13" s="23">
        <f t="shared" si="21"/>
        <v>32085</v>
      </c>
    </row>
    <row r="14" s="1" customFormat="1" ht="24" customHeight="1" spans="1:20">
      <c r="A14" s="18">
        <v>8</v>
      </c>
      <c r="B14" s="18" t="s">
        <v>21</v>
      </c>
      <c r="C14" s="18">
        <f t="shared" si="5"/>
        <v>82</v>
      </c>
      <c r="D14" s="18">
        <f t="shared" si="1"/>
        <v>84870</v>
      </c>
      <c r="E14" s="19">
        <f t="shared" si="6"/>
        <v>20</v>
      </c>
      <c r="F14" s="18">
        <f t="shared" si="7"/>
        <v>20700</v>
      </c>
      <c r="G14" s="18">
        <v>4</v>
      </c>
      <c r="H14" s="18">
        <f t="shared" ref="H14:L14" si="22">G14*1035</f>
        <v>4140</v>
      </c>
      <c r="I14" s="18">
        <v>6</v>
      </c>
      <c r="J14" s="18">
        <f t="shared" si="22"/>
        <v>6210</v>
      </c>
      <c r="K14" s="18">
        <v>10</v>
      </c>
      <c r="L14" s="23">
        <f t="shared" si="22"/>
        <v>10350</v>
      </c>
      <c r="M14" s="24">
        <f t="shared" si="2"/>
        <v>62</v>
      </c>
      <c r="N14" s="24">
        <f t="shared" si="3"/>
        <v>64170</v>
      </c>
      <c r="O14" s="23">
        <v>4</v>
      </c>
      <c r="P14" s="23">
        <f t="shared" ref="P14:T14" si="23">O14*1035</f>
        <v>4140</v>
      </c>
      <c r="Q14" s="23">
        <v>6</v>
      </c>
      <c r="R14" s="23">
        <f t="shared" si="23"/>
        <v>6210</v>
      </c>
      <c r="S14" s="23">
        <v>52</v>
      </c>
      <c r="T14" s="23">
        <f t="shared" si="23"/>
        <v>53820</v>
      </c>
    </row>
    <row r="15" s="1" customFormat="1" ht="24" customHeight="1" spans="1:20">
      <c r="A15" s="18">
        <v>9</v>
      </c>
      <c r="B15" s="18" t="s">
        <v>22</v>
      </c>
      <c r="C15" s="18">
        <f t="shared" si="5"/>
        <v>88</v>
      </c>
      <c r="D15" s="18">
        <f t="shared" si="1"/>
        <v>91080</v>
      </c>
      <c r="E15" s="19">
        <f t="shared" si="6"/>
        <v>21</v>
      </c>
      <c r="F15" s="18">
        <f t="shared" si="7"/>
        <v>21735</v>
      </c>
      <c r="G15" s="18">
        <v>7</v>
      </c>
      <c r="H15" s="18">
        <f t="shared" ref="H15:L15" si="24">G15*1035</f>
        <v>7245</v>
      </c>
      <c r="I15" s="18">
        <v>7</v>
      </c>
      <c r="J15" s="18">
        <f t="shared" si="24"/>
        <v>7245</v>
      </c>
      <c r="K15" s="18">
        <v>7</v>
      </c>
      <c r="L15" s="23">
        <f t="shared" si="24"/>
        <v>7245</v>
      </c>
      <c r="M15" s="24">
        <f t="shared" si="2"/>
        <v>67</v>
      </c>
      <c r="N15" s="24">
        <f t="shared" si="3"/>
        <v>69345</v>
      </c>
      <c r="O15" s="23">
        <v>13</v>
      </c>
      <c r="P15" s="23">
        <f t="shared" ref="P15:T15" si="25">O15*1035</f>
        <v>13455</v>
      </c>
      <c r="Q15" s="23">
        <v>7</v>
      </c>
      <c r="R15" s="23">
        <f t="shared" si="25"/>
        <v>7245</v>
      </c>
      <c r="S15" s="23">
        <v>47</v>
      </c>
      <c r="T15" s="23">
        <f t="shared" si="25"/>
        <v>48645</v>
      </c>
    </row>
    <row r="16" s="1" customFormat="1" ht="24" customHeight="1" spans="1:20">
      <c r="A16" s="18">
        <v>10</v>
      </c>
      <c r="B16" s="18" t="s">
        <v>23</v>
      </c>
      <c r="C16" s="18">
        <f t="shared" si="5"/>
        <v>62</v>
      </c>
      <c r="D16" s="18">
        <f t="shared" si="1"/>
        <v>64170</v>
      </c>
      <c r="E16" s="19">
        <f t="shared" si="6"/>
        <v>16</v>
      </c>
      <c r="F16" s="18">
        <f t="shared" si="7"/>
        <v>16560</v>
      </c>
      <c r="G16" s="18">
        <v>2</v>
      </c>
      <c r="H16" s="18">
        <f t="shared" ref="H16:L16" si="26">G16*1035</f>
        <v>2070</v>
      </c>
      <c r="I16" s="18">
        <v>2</v>
      </c>
      <c r="J16" s="18">
        <f t="shared" si="26"/>
        <v>2070</v>
      </c>
      <c r="K16" s="18">
        <v>12</v>
      </c>
      <c r="L16" s="23">
        <f t="shared" si="26"/>
        <v>12420</v>
      </c>
      <c r="M16" s="24">
        <f t="shared" si="2"/>
        <v>46</v>
      </c>
      <c r="N16" s="24">
        <f t="shared" si="3"/>
        <v>47610</v>
      </c>
      <c r="O16" s="23">
        <v>4</v>
      </c>
      <c r="P16" s="23">
        <f t="shared" ref="P16:T16" si="27">O16*1035</f>
        <v>4140</v>
      </c>
      <c r="Q16" s="23">
        <v>5</v>
      </c>
      <c r="R16" s="23">
        <f t="shared" si="27"/>
        <v>5175</v>
      </c>
      <c r="S16" s="23">
        <v>37</v>
      </c>
      <c r="T16" s="23">
        <f t="shared" si="27"/>
        <v>38295</v>
      </c>
    </row>
    <row r="17" s="1" customFormat="1" ht="24" customHeight="1" spans="1:20">
      <c r="A17" s="18">
        <v>11</v>
      </c>
      <c r="B17" s="18" t="s">
        <v>24</v>
      </c>
      <c r="C17" s="18">
        <f t="shared" si="5"/>
        <v>28</v>
      </c>
      <c r="D17" s="18">
        <f t="shared" si="1"/>
        <v>28980</v>
      </c>
      <c r="E17" s="19">
        <f t="shared" si="6"/>
        <v>17</v>
      </c>
      <c r="F17" s="18">
        <f t="shared" si="7"/>
        <v>17595</v>
      </c>
      <c r="G17" s="18">
        <v>3</v>
      </c>
      <c r="H17" s="18">
        <f t="shared" ref="H17:L17" si="28">G17*1035</f>
        <v>3105</v>
      </c>
      <c r="I17" s="18">
        <v>3</v>
      </c>
      <c r="J17" s="18">
        <f t="shared" si="28"/>
        <v>3105</v>
      </c>
      <c r="K17" s="18">
        <v>11</v>
      </c>
      <c r="L17" s="23">
        <f t="shared" si="28"/>
        <v>11385</v>
      </c>
      <c r="M17" s="24">
        <f t="shared" si="2"/>
        <v>11</v>
      </c>
      <c r="N17" s="24">
        <f t="shared" si="3"/>
        <v>11385</v>
      </c>
      <c r="O17" s="23"/>
      <c r="P17" s="23">
        <f t="shared" ref="P17:T17" si="29">O17*1035</f>
        <v>0</v>
      </c>
      <c r="Q17" s="23">
        <v>1</v>
      </c>
      <c r="R17" s="23">
        <f t="shared" si="29"/>
        <v>1035</v>
      </c>
      <c r="S17" s="23">
        <v>10</v>
      </c>
      <c r="T17" s="23">
        <f t="shared" si="29"/>
        <v>10350</v>
      </c>
    </row>
    <row r="18" s="1" customFormat="1" ht="24" customHeight="1" spans="1:20">
      <c r="A18" s="18">
        <v>12</v>
      </c>
      <c r="B18" s="18" t="s">
        <v>25</v>
      </c>
      <c r="C18" s="18">
        <f t="shared" si="5"/>
        <v>57</v>
      </c>
      <c r="D18" s="18">
        <f t="shared" si="1"/>
        <v>58995</v>
      </c>
      <c r="E18" s="19">
        <f t="shared" si="6"/>
        <v>24</v>
      </c>
      <c r="F18" s="18">
        <f t="shared" si="7"/>
        <v>24840</v>
      </c>
      <c r="G18" s="18">
        <v>8</v>
      </c>
      <c r="H18" s="18">
        <f t="shared" ref="H18:L18" si="30">G18*1035</f>
        <v>8280</v>
      </c>
      <c r="I18" s="18">
        <v>2</v>
      </c>
      <c r="J18" s="18">
        <f t="shared" si="30"/>
        <v>2070</v>
      </c>
      <c r="K18" s="18">
        <v>14</v>
      </c>
      <c r="L18" s="23">
        <f t="shared" si="30"/>
        <v>14490</v>
      </c>
      <c r="M18" s="24">
        <f t="shared" si="2"/>
        <v>33</v>
      </c>
      <c r="N18" s="24">
        <f t="shared" si="3"/>
        <v>34155</v>
      </c>
      <c r="O18" s="23">
        <v>5</v>
      </c>
      <c r="P18" s="23">
        <f t="shared" ref="P18:T18" si="31">O18*1035</f>
        <v>5175</v>
      </c>
      <c r="Q18" s="23">
        <v>7</v>
      </c>
      <c r="R18" s="23">
        <f t="shared" si="31"/>
        <v>7245</v>
      </c>
      <c r="S18" s="23">
        <v>21</v>
      </c>
      <c r="T18" s="23">
        <f t="shared" si="31"/>
        <v>21735</v>
      </c>
    </row>
    <row r="19" s="1" customFormat="1" ht="24" customHeight="1" spans="1:20">
      <c r="A19" s="18">
        <v>13</v>
      </c>
      <c r="B19" s="18" t="s">
        <v>26</v>
      </c>
      <c r="C19" s="18">
        <f t="shared" si="5"/>
        <v>31</v>
      </c>
      <c r="D19" s="18">
        <f t="shared" si="1"/>
        <v>32085</v>
      </c>
      <c r="E19" s="19">
        <f t="shared" si="6"/>
        <v>16</v>
      </c>
      <c r="F19" s="18">
        <f t="shared" si="7"/>
        <v>16560</v>
      </c>
      <c r="G19" s="18">
        <v>4</v>
      </c>
      <c r="H19" s="18">
        <f t="shared" ref="H19:L19" si="32">G19*1035</f>
        <v>4140</v>
      </c>
      <c r="I19" s="18">
        <v>2</v>
      </c>
      <c r="J19" s="18">
        <f t="shared" si="32"/>
        <v>2070</v>
      </c>
      <c r="K19" s="18">
        <v>10</v>
      </c>
      <c r="L19" s="23">
        <f t="shared" si="32"/>
        <v>10350</v>
      </c>
      <c r="M19" s="24">
        <f t="shared" si="2"/>
        <v>15</v>
      </c>
      <c r="N19" s="24">
        <f t="shared" si="3"/>
        <v>15525</v>
      </c>
      <c r="O19" s="23"/>
      <c r="P19" s="23">
        <f t="shared" ref="P19:T19" si="33">O19*1035</f>
        <v>0</v>
      </c>
      <c r="Q19" s="23"/>
      <c r="R19" s="23">
        <f t="shared" si="33"/>
        <v>0</v>
      </c>
      <c r="S19" s="23">
        <v>15</v>
      </c>
      <c r="T19" s="23">
        <f t="shared" si="33"/>
        <v>15525</v>
      </c>
    </row>
    <row r="20" s="1" customFormat="1" ht="24" customHeight="1" spans="1:20">
      <c r="A20" s="18">
        <v>14</v>
      </c>
      <c r="B20" s="18" t="s">
        <v>27</v>
      </c>
      <c r="C20" s="18">
        <f t="shared" si="5"/>
        <v>47</v>
      </c>
      <c r="D20" s="18">
        <f t="shared" si="1"/>
        <v>48645</v>
      </c>
      <c r="E20" s="19">
        <f t="shared" si="6"/>
        <v>20</v>
      </c>
      <c r="F20" s="18">
        <f t="shared" si="7"/>
        <v>20700</v>
      </c>
      <c r="G20" s="18">
        <v>6</v>
      </c>
      <c r="H20" s="18">
        <f t="shared" ref="H20:L20" si="34">G20*1035</f>
        <v>6210</v>
      </c>
      <c r="I20" s="18">
        <v>1</v>
      </c>
      <c r="J20" s="18">
        <f t="shared" si="34"/>
        <v>1035</v>
      </c>
      <c r="K20" s="18">
        <v>13</v>
      </c>
      <c r="L20" s="23">
        <f t="shared" si="34"/>
        <v>13455</v>
      </c>
      <c r="M20" s="24">
        <f t="shared" si="2"/>
        <v>27</v>
      </c>
      <c r="N20" s="24">
        <f t="shared" si="3"/>
        <v>27945</v>
      </c>
      <c r="O20" s="23">
        <v>2</v>
      </c>
      <c r="P20" s="23">
        <f t="shared" ref="P20:T20" si="35">O20*1035</f>
        <v>2070</v>
      </c>
      <c r="Q20" s="23"/>
      <c r="R20" s="23">
        <f t="shared" si="35"/>
        <v>0</v>
      </c>
      <c r="S20" s="23">
        <v>25</v>
      </c>
      <c r="T20" s="23">
        <f t="shared" si="35"/>
        <v>25875</v>
      </c>
    </row>
    <row r="21" s="1" customFormat="1" ht="24" customHeight="1" spans="1:20">
      <c r="A21" s="18">
        <v>15</v>
      </c>
      <c r="B21" s="18" t="s">
        <v>28</v>
      </c>
      <c r="C21" s="18">
        <f t="shared" si="5"/>
        <v>58</v>
      </c>
      <c r="D21" s="18">
        <f t="shared" si="1"/>
        <v>60030</v>
      </c>
      <c r="E21" s="19">
        <f t="shared" si="6"/>
        <v>15</v>
      </c>
      <c r="F21" s="18">
        <f t="shared" si="7"/>
        <v>15525</v>
      </c>
      <c r="G21" s="18">
        <v>4</v>
      </c>
      <c r="H21" s="18">
        <f t="shared" ref="H21:L21" si="36">G21*1035</f>
        <v>4140</v>
      </c>
      <c r="I21" s="18">
        <v>5</v>
      </c>
      <c r="J21" s="18">
        <f t="shared" si="36"/>
        <v>5175</v>
      </c>
      <c r="K21" s="18">
        <v>6</v>
      </c>
      <c r="L21" s="23">
        <f t="shared" si="36"/>
        <v>6210</v>
      </c>
      <c r="M21" s="24">
        <f t="shared" si="2"/>
        <v>43</v>
      </c>
      <c r="N21" s="24">
        <f t="shared" si="3"/>
        <v>44505</v>
      </c>
      <c r="O21" s="23">
        <v>1</v>
      </c>
      <c r="P21" s="23">
        <f t="shared" ref="P21:T21" si="37">O21*1035</f>
        <v>1035</v>
      </c>
      <c r="Q21" s="23">
        <v>0</v>
      </c>
      <c r="R21" s="23">
        <f t="shared" si="37"/>
        <v>0</v>
      </c>
      <c r="S21" s="23">
        <v>42</v>
      </c>
      <c r="T21" s="23">
        <f t="shared" si="37"/>
        <v>43470</v>
      </c>
    </row>
    <row r="22" s="1" customFormat="1" ht="24" customHeight="1" spans="1:20">
      <c r="A22" s="18">
        <v>16</v>
      </c>
      <c r="B22" s="18" t="s">
        <v>29</v>
      </c>
      <c r="C22" s="18">
        <f t="shared" si="5"/>
        <v>97</v>
      </c>
      <c r="D22" s="18">
        <f t="shared" si="1"/>
        <v>100395</v>
      </c>
      <c r="E22" s="19">
        <f t="shared" si="6"/>
        <v>18</v>
      </c>
      <c r="F22" s="18">
        <f t="shared" si="7"/>
        <v>18630</v>
      </c>
      <c r="G22" s="18">
        <v>3</v>
      </c>
      <c r="H22" s="18">
        <f t="shared" ref="H22:L22" si="38">G22*1035</f>
        <v>3105</v>
      </c>
      <c r="I22" s="18">
        <v>2</v>
      </c>
      <c r="J22" s="18">
        <f t="shared" si="38"/>
        <v>2070</v>
      </c>
      <c r="K22" s="18">
        <v>13</v>
      </c>
      <c r="L22" s="23">
        <f t="shared" si="38"/>
        <v>13455</v>
      </c>
      <c r="M22" s="24">
        <f t="shared" si="2"/>
        <v>79</v>
      </c>
      <c r="N22" s="24">
        <f t="shared" si="3"/>
        <v>81765</v>
      </c>
      <c r="O22" s="23">
        <v>2</v>
      </c>
      <c r="P22" s="23">
        <f t="shared" ref="P22:T22" si="39">O22*1035</f>
        <v>2070</v>
      </c>
      <c r="Q22" s="23">
        <v>4</v>
      </c>
      <c r="R22" s="23">
        <f t="shared" si="39"/>
        <v>4140</v>
      </c>
      <c r="S22" s="23">
        <v>73</v>
      </c>
      <c r="T22" s="23">
        <f t="shared" si="39"/>
        <v>75555</v>
      </c>
    </row>
    <row r="23" s="1" customFormat="1" ht="24" customHeight="1" spans="1:20">
      <c r="A23" s="18">
        <v>17</v>
      </c>
      <c r="B23" s="18" t="s">
        <v>30</v>
      </c>
      <c r="C23" s="18">
        <f t="shared" si="5"/>
        <v>82</v>
      </c>
      <c r="D23" s="18">
        <f t="shared" si="1"/>
        <v>84870</v>
      </c>
      <c r="E23" s="19">
        <f t="shared" si="6"/>
        <v>18</v>
      </c>
      <c r="F23" s="18">
        <f t="shared" si="7"/>
        <v>18630</v>
      </c>
      <c r="G23" s="18">
        <v>5</v>
      </c>
      <c r="H23" s="18">
        <f t="shared" ref="H23:L23" si="40">G23*1035</f>
        <v>5175</v>
      </c>
      <c r="I23" s="18">
        <v>3</v>
      </c>
      <c r="J23" s="18">
        <f t="shared" si="40"/>
        <v>3105</v>
      </c>
      <c r="K23" s="18">
        <v>10</v>
      </c>
      <c r="L23" s="23">
        <f t="shared" si="40"/>
        <v>10350</v>
      </c>
      <c r="M23" s="24">
        <f t="shared" si="2"/>
        <v>64</v>
      </c>
      <c r="N23" s="24">
        <f t="shared" si="3"/>
        <v>66240</v>
      </c>
      <c r="O23" s="23">
        <v>6</v>
      </c>
      <c r="P23" s="23">
        <f t="shared" ref="P23:T23" si="41">O23*1035</f>
        <v>6210</v>
      </c>
      <c r="Q23" s="23">
        <v>5</v>
      </c>
      <c r="R23" s="23">
        <f t="shared" si="41"/>
        <v>5175</v>
      </c>
      <c r="S23" s="23">
        <v>53</v>
      </c>
      <c r="T23" s="23">
        <f t="shared" si="41"/>
        <v>54855</v>
      </c>
    </row>
    <row r="24" s="1" customFormat="1" ht="24" customHeight="1" spans="1:20">
      <c r="A24" s="18">
        <v>18</v>
      </c>
      <c r="B24" s="18" t="s">
        <v>31</v>
      </c>
      <c r="C24" s="18">
        <f t="shared" si="5"/>
        <v>42</v>
      </c>
      <c r="D24" s="18">
        <f t="shared" si="1"/>
        <v>43470</v>
      </c>
      <c r="E24" s="19">
        <f t="shared" si="6"/>
        <v>19</v>
      </c>
      <c r="F24" s="18">
        <f t="shared" si="7"/>
        <v>19665</v>
      </c>
      <c r="G24" s="18">
        <v>4</v>
      </c>
      <c r="H24" s="18">
        <f t="shared" ref="H24:L24" si="42">G24*1035</f>
        <v>4140</v>
      </c>
      <c r="I24" s="18">
        <v>4</v>
      </c>
      <c r="J24" s="18">
        <f t="shared" si="42"/>
        <v>4140</v>
      </c>
      <c r="K24" s="18">
        <v>11</v>
      </c>
      <c r="L24" s="23">
        <f t="shared" si="42"/>
        <v>11385</v>
      </c>
      <c r="M24" s="24">
        <f t="shared" si="2"/>
        <v>23</v>
      </c>
      <c r="N24" s="24">
        <f t="shared" si="3"/>
        <v>23805</v>
      </c>
      <c r="O24" s="23"/>
      <c r="P24" s="23">
        <f t="shared" ref="P24:T24" si="43">O24*1035</f>
        <v>0</v>
      </c>
      <c r="Q24" s="23">
        <v>5</v>
      </c>
      <c r="R24" s="23">
        <f t="shared" si="43"/>
        <v>5175</v>
      </c>
      <c r="S24" s="23">
        <v>18</v>
      </c>
      <c r="T24" s="23">
        <f t="shared" si="43"/>
        <v>18630</v>
      </c>
    </row>
    <row r="25" s="1" customFormat="1" ht="24" customHeight="1" spans="1:20">
      <c r="A25" s="18">
        <v>19</v>
      </c>
      <c r="B25" s="18" t="s">
        <v>32</v>
      </c>
      <c r="C25" s="18">
        <f t="shared" si="5"/>
        <v>76</v>
      </c>
      <c r="D25" s="18">
        <f t="shared" si="1"/>
        <v>78660</v>
      </c>
      <c r="E25" s="19">
        <f t="shared" si="6"/>
        <v>15</v>
      </c>
      <c r="F25" s="18">
        <f t="shared" si="7"/>
        <v>15525</v>
      </c>
      <c r="G25" s="18">
        <v>3</v>
      </c>
      <c r="H25" s="18">
        <f t="shared" ref="H25:L25" si="44">G25*1035</f>
        <v>3105</v>
      </c>
      <c r="I25" s="18">
        <v>3</v>
      </c>
      <c r="J25" s="18">
        <f t="shared" si="44"/>
        <v>3105</v>
      </c>
      <c r="K25" s="18">
        <v>9</v>
      </c>
      <c r="L25" s="23">
        <f t="shared" si="44"/>
        <v>9315</v>
      </c>
      <c r="M25" s="24">
        <f t="shared" si="2"/>
        <v>61</v>
      </c>
      <c r="N25" s="24">
        <f t="shared" si="3"/>
        <v>63135</v>
      </c>
      <c r="O25" s="23"/>
      <c r="P25" s="23">
        <f t="shared" ref="P25:T25" si="45">O25*1035</f>
        <v>0</v>
      </c>
      <c r="Q25" s="23">
        <v>1</v>
      </c>
      <c r="R25" s="23">
        <f t="shared" si="45"/>
        <v>1035</v>
      </c>
      <c r="S25" s="23">
        <v>60</v>
      </c>
      <c r="T25" s="23">
        <f t="shared" si="45"/>
        <v>62100</v>
      </c>
    </row>
    <row r="26" s="1" customFormat="1" ht="24" customHeight="1" spans="1:20">
      <c r="A26" s="18">
        <v>20</v>
      </c>
      <c r="B26" s="18" t="s">
        <v>33</v>
      </c>
      <c r="C26" s="18">
        <f t="shared" si="5"/>
        <v>79</v>
      </c>
      <c r="D26" s="18">
        <f t="shared" si="1"/>
        <v>81765</v>
      </c>
      <c r="E26" s="19">
        <f t="shared" si="6"/>
        <v>27</v>
      </c>
      <c r="F26" s="18">
        <f t="shared" si="7"/>
        <v>27945</v>
      </c>
      <c r="G26" s="18">
        <v>1</v>
      </c>
      <c r="H26" s="18">
        <f t="shared" ref="H26:L26" si="46">G26*1035</f>
        <v>1035</v>
      </c>
      <c r="I26" s="18">
        <v>4</v>
      </c>
      <c r="J26" s="18">
        <f t="shared" si="46"/>
        <v>4140</v>
      </c>
      <c r="K26" s="18">
        <v>22</v>
      </c>
      <c r="L26" s="23">
        <f t="shared" si="46"/>
        <v>22770</v>
      </c>
      <c r="M26" s="24">
        <f t="shared" si="2"/>
        <v>52</v>
      </c>
      <c r="N26" s="24">
        <f t="shared" si="3"/>
        <v>53820</v>
      </c>
      <c r="O26" s="23">
        <v>3</v>
      </c>
      <c r="P26" s="23">
        <f t="shared" ref="P26:T26" si="47">O26*1035</f>
        <v>3105</v>
      </c>
      <c r="Q26" s="23">
        <v>4</v>
      </c>
      <c r="R26" s="23">
        <f t="shared" si="47"/>
        <v>4140</v>
      </c>
      <c r="S26" s="23">
        <v>45</v>
      </c>
      <c r="T26" s="23">
        <f t="shared" si="47"/>
        <v>46575</v>
      </c>
    </row>
    <row r="27" s="1" customFormat="1" ht="24" customHeight="1" spans="1:20">
      <c r="A27" s="18">
        <v>21</v>
      </c>
      <c r="B27" s="18" t="s">
        <v>34</v>
      </c>
      <c r="C27" s="18">
        <f t="shared" si="5"/>
        <v>60</v>
      </c>
      <c r="D27" s="18">
        <f t="shared" si="1"/>
        <v>62100</v>
      </c>
      <c r="E27" s="19">
        <f t="shared" si="6"/>
        <v>21</v>
      </c>
      <c r="F27" s="18">
        <f t="shared" si="7"/>
        <v>21735</v>
      </c>
      <c r="G27" s="18">
        <v>2</v>
      </c>
      <c r="H27" s="18">
        <f t="shared" ref="H27:L27" si="48">G27*1035</f>
        <v>2070</v>
      </c>
      <c r="I27" s="18">
        <v>7</v>
      </c>
      <c r="J27" s="18">
        <f t="shared" si="48"/>
        <v>7245</v>
      </c>
      <c r="K27" s="18">
        <v>12</v>
      </c>
      <c r="L27" s="23">
        <f t="shared" si="48"/>
        <v>12420</v>
      </c>
      <c r="M27" s="24">
        <f t="shared" si="2"/>
        <v>39</v>
      </c>
      <c r="N27" s="24">
        <f t="shared" si="3"/>
        <v>40365</v>
      </c>
      <c r="O27" s="23"/>
      <c r="P27" s="23">
        <f t="shared" ref="P27:T27" si="49">O27*1035</f>
        <v>0</v>
      </c>
      <c r="Q27" s="23">
        <v>5</v>
      </c>
      <c r="R27" s="23">
        <f t="shared" si="49"/>
        <v>5175</v>
      </c>
      <c r="S27" s="23">
        <v>34</v>
      </c>
      <c r="T27" s="23">
        <f t="shared" si="49"/>
        <v>35190</v>
      </c>
    </row>
    <row r="28" s="1" customFormat="1" ht="24" customHeight="1" spans="1:20">
      <c r="A28" s="20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</sheetData>
  <mergeCells count="21">
    <mergeCell ref="A1:T1"/>
    <mergeCell ref="A2:D2"/>
    <mergeCell ref="L2:T2"/>
    <mergeCell ref="E3:L3"/>
    <mergeCell ref="M3:T3"/>
    <mergeCell ref="G4:H4"/>
    <mergeCell ref="I4:J4"/>
    <mergeCell ref="K4:L4"/>
    <mergeCell ref="O4:P4"/>
    <mergeCell ref="Q4:R4"/>
    <mergeCell ref="S4:T4"/>
    <mergeCell ref="A6:B6"/>
    <mergeCell ref="A28:T28"/>
    <mergeCell ref="A3:A5"/>
    <mergeCell ref="B3:B5"/>
    <mergeCell ref="C3:C5"/>
    <mergeCell ref="D3:D5"/>
    <mergeCell ref="E4:E5"/>
    <mergeCell ref="F4:F5"/>
    <mergeCell ref="M4:M5"/>
    <mergeCell ref="N4:N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2022-02-28T08:18:48Z</dcterms:created>
  <dcterms:modified xsi:type="dcterms:W3CDTF">2022-02-28T08:20:17Z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