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83" activeTab="10"/>
  </bookViews>
  <sheets>
    <sheet name="目录"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21114">#REF!</definedName>
    <definedName name="_Fill" hidden="1">'[26]eqpmad2'!#REF!</definedName>
    <definedName name="_Order1" hidden="1">255</definedName>
    <definedName name="_Order2" hidden="1">255</definedName>
    <definedName name="A">#REF!</definedName>
    <definedName name="aa">#REF!</definedName>
    <definedName name="aiu_bottom">'[32]Financ. Overview'!#REF!</definedName>
    <definedName name="as">#N/A</definedName>
    <definedName name="AS2DocOpenMode" hidden="1">"AS2DocumentEdit"</definedName>
    <definedName name="CXSJ">"2007年3季度"</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FRC">'[28]Main'!$C$9</definedName>
    <definedName name="gxxe2003">'[1]P1012001'!$A$6:$E$117</definedName>
    <definedName name="gxxe20032">'[1]P1012001'!$A$6:$E$117</definedName>
    <definedName name="hhhh">#REF!</definedName>
    <definedName name="hostfee">'[32]Financ. Overview'!$H$12</definedName>
    <definedName name="hraiu_bottom">'[32]Financ. Overview'!#REF!</definedName>
    <definedName name="hvac">'[32]Financ. Overview'!#REF!</definedName>
    <definedName name="HWSheet">1</definedName>
    <definedName name="JGMC">"编制单位：中铁十局集团"</definedName>
    <definedName name="kkkk">#REF!</definedName>
    <definedName name="Module.Prix_SMC" localSheetId="1">'表1'!Module.Prix_SMC</definedName>
    <definedName name="Module.Prix_SMC">[0]!Module.Prix_SMC</definedName>
    <definedName name="OS">'[27]Open'!#REF!</definedName>
    <definedName name="p21">'[35]铁道部4-8'!$I$6</definedName>
    <definedName name="PA7">'[29]SW-TEO'!#REF!</definedName>
    <definedName name="PA8">'[29]SW-TEO'!#REF!</definedName>
    <definedName name="PD1">'[29]SW-TEO'!#REF!</definedName>
    <definedName name="PE12">'[29]SW-TEO'!#REF!</definedName>
    <definedName name="PE13">'[29]SW-TEO'!#REF!</definedName>
    <definedName name="PE6">'[29]SW-TEO'!#REF!</definedName>
    <definedName name="PE7">'[29]SW-TEO'!#REF!</definedName>
    <definedName name="PE8">'[29]SW-TEO'!#REF!</definedName>
    <definedName name="PE9">'[29]SW-TEO'!#REF!</definedName>
    <definedName name="PH1">'[29]SW-TEO'!#REF!</definedName>
    <definedName name="PI1">'[29]SW-TEO'!#REF!</definedName>
    <definedName name="PK1">'[29]SW-TEO'!#REF!</definedName>
    <definedName name="PK3">'[29]SW-TEO'!#REF!</definedName>
    <definedName name="pr_toolbox">'[32]Toolbox'!$A$3:$I$80</definedName>
    <definedName name="_xlnm.Print_Area" localSheetId="1">'表1'!$A$1:$B$25</definedName>
    <definedName name="_xlnm.Print_Area" localSheetId="13">'表13'!$A$1:$B$22</definedName>
    <definedName name="_xlnm.Print_Area" localSheetId="8">'表8'!$A$1:$B$3</definedName>
    <definedName name="_xlnm.Print_Area">#N/A</definedName>
    <definedName name="Print_Area_MI">#REF!</definedName>
    <definedName name="_xlnm.Print_Titles" localSheetId="3">'表3'!$1:$3</definedName>
    <definedName name="_xlnm.Print_Titles">#N/A</definedName>
    <definedName name="Prix_SMC" localSheetId="1">'表1'!Prix_SMC</definedName>
    <definedName name="Prix_SMC">[0]!Prix_SMC</definedName>
    <definedName name="rrrr">#REF!</definedName>
    <definedName name="s">#REF!</definedName>
    <definedName name="s_c_list">'[33]Toolbox'!$A$7:$H$969</definedName>
    <definedName name="SCG">'[34]G.1R-Shou COP Gf'!#REF!</definedName>
    <definedName name="sdlfee">'[32]Financ. Overview'!$H$13</definedName>
    <definedName name="sfeggsafasfas">#REF!</definedName>
    <definedName name="solar_ratio">'[31]POWER ASSUMPTIONS'!$H$7</definedName>
    <definedName name="ss">#REF!</definedName>
    <definedName name="ss7fee">'[32]Financ. Overview'!$H$18</definedName>
    <definedName name="subsfee">'[32]Financ. Overview'!$H$14</definedName>
    <definedName name="TextRefCopy1">#REF!</definedName>
    <definedName name="TextRefCopy10">#REF!</definedName>
    <definedName name="TextRefCopy100">#REF!</definedName>
    <definedName name="TextRefCopy101">#REF!</definedName>
    <definedName name="TextRefCopy102">#REF!</definedName>
    <definedName name="TextRefCopy103">#REF!</definedName>
    <definedName name="TextRefCopy104">#REF!</definedName>
    <definedName name="TextRefCopy105">#REF!</definedName>
    <definedName name="TextRefCopy106">#REF!</definedName>
    <definedName name="TextRefCopy107">#REF!</definedName>
    <definedName name="TextRefCopy108">#REF!</definedName>
    <definedName name="TextRefCopy109">#REF!</definedName>
    <definedName name="TextRefCopy11">#REF!</definedName>
    <definedName name="TextRefCopy110">#REF!</definedName>
    <definedName name="TextRefCopy111">#REF!</definedName>
    <definedName name="TextRefCopy112">#REF!</definedName>
    <definedName name="TextRefCopy113">#REF!</definedName>
    <definedName name="TextRefCopy114">#REF!</definedName>
    <definedName name="TextRefCopy115">#REF!</definedName>
    <definedName name="TextRefCopy116">#REF!</definedName>
    <definedName name="TextRefCopy117">#REF!</definedName>
    <definedName name="TextRefCopy118">#REF!</definedName>
    <definedName name="TextRefCopy119">#REF!</definedName>
    <definedName name="TextRefCopy12">#REF!</definedName>
    <definedName name="TextRefCopy120">#REF!</definedName>
    <definedName name="TextRefCopy121">#REF!</definedName>
    <definedName name="TextRefCopy122">#REF!</definedName>
    <definedName name="TextRefCopy123">#REF!</definedName>
    <definedName name="TextRefCopy124">#REF!</definedName>
    <definedName name="TextRefCopy125">#REF!</definedName>
    <definedName name="TextRefCopy126">#REF!</definedName>
    <definedName name="TextRefCopy127">#REF!</definedName>
    <definedName name="TextRefCopy128">#REF!</definedName>
    <definedName name="TextRefCopy129">#REF!</definedName>
    <definedName name="TextRefCopy13">#REF!</definedName>
    <definedName name="TextRefCopy130">#REF!</definedName>
    <definedName name="TextRefCopy131">#REF!</definedName>
    <definedName name="TextRefCopy132">#REF!</definedName>
    <definedName name="TextRefCopy134">#REF!</definedName>
    <definedName name="TextRefCopy135">#REF!</definedName>
    <definedName name="TextRefCopy136">#REF!</definedName>
    <definedName name="TextRefCopy137">#REF!</definedName>
    <definedName name="TextRefCopy138">#REF!</definedName>
    <definedName name="TextRefCopy139">#REF!</definedName>
    <definedName name="TextRefCopy14">#REF!</definedName>
    <definedName name="TextRefCopy149">#REF!</definedName>
    <definedName name="TextRefCopy15">#REF!</definedName>
    <definedName name="TextRefCopy152">#REF!</definedName>
    <definedName name="TextRefCopy16">#REF!</definedName>
    <definedName name="TextRefCopy17">#REF!</definedName>
    <definedName name="TextRefCopy18">#REF!</definedName>
    <definedName name="TextRefCopy19">#REF!</definedName>
    <definedName name="TextRefCopy2">#REF!</definedName>
    <definedName name="TextRefCopy20">#REF!</definedName>
    <definedName name="TextRefCopy21">#REF!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#REF!</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7">#REF!</definedName>
    <definedName name="TextRefCopy38">#REF!</definedName>
    <definedName name="TextRefCopy39">#REF!</definedName>
    <definedName name="TextRefCopy4">#REF!</definedName>
    <definedName name="TextRefCopy40">#REF!</definedName>
    <definedName name="TextRefCopy41">#REF!</definedName>
    <definedName name="TextRefCopy42">#REF!</definedName>
    <definedName name="TextRefCopy43">#REF!</definedName>
    <definedName name="TextRefCopy44">#REF!</definedName>
    <definedName name="TextRefCopy45">#REF!</definedName>
    <definedName name="TextRefCopy46">#REF!</definedName>
    <definedName name="TextRefCopy47">#REF!</definedName>
    <definedName name="TextRefCopy48">#REF!</definedName>
    <definedName name="TextRefCopy49">#REF!</definedName>
    <definedName name="TextRefCopy5">#REF!</definedName>
    <definedName name="TextRefCopy50">#REF!</definedName>
    <definedName name="TextRefCopy51">#REF!</definedName>
    <definedName name="TextRefCopy52">#REF!</definedName>
    <definedName name="TextRefCopy53">#REF!</definedName>
    <definedName name="TextRefCopy54">#REF!</definedName>
    <definedName name="TextRefCopy55">#REF!</definedName>
    <definedName name="TextRefCopy56">#REF!</definedName>
    <definedName name="TextRefCopy57">#REF!</definedName>
    <definedName name="TextRefCopy58">#REF!</definedName>
    <definedName name="TextRefCopy59">#REF!</definedName>
    <definedName name="TextRefCopy6">#REF!</definedName>
    <definedName name="TextRefCopy60">#REF!</definedName>
    <definedName name="TextRefCopy61">#REF!</definedName>
    <definedName name="TextRefCopy62">#REF!</definedName>
    <definedName name="TextRefCopy63">#REF!</definedName>
    <definedName name="TextRefCopy64">#REF!</definedName>
    <definedName name="TextRefCopy65">#REF!</definedName>
    <definedName name="TextRefCopy66">#REF!</definedName>
    <definedName name="TextRefCopy67">#REF!</definedName>
    <definedName name="TextRefCopy68">#REF!</definedName>
    <definedName name="TextRefCopy69">#REF!</definedName>
    <definedName name="TextRefCopy7">#REF!</definedName>
    <definedName name="TextRefCopy70">#REF!</definedName>
    <definedName name="TextRefCopy71">#REF!</definedName>
    <definedName name="TextRefCopy72">#REF!</definedName>
    <definedName name="TextRefCopy73">#REF!</definedName>
    <definedName name="TextRefCopy74">#REF!</definedName>
    <definedName name="TextRefCopy75">#REF!</definedName>
    <definedName name="TextRefCopy76">#REF!</definedName>
    <definedName name="TextRefCopy77">#REF!</definedName>
    <definedName name="TextRefCopy78">#REF!</definedName>
    <definedName name="TextRefCopy79">#REF!</definedName>
    <definedName name="TextRefCopy8">#REF!</definedName>
    <definedName name="TextRefCopy80">#REF!</definedName>
    <definedName name="TextRefCopy81">#REF!</definedName>
    <definedName name="TextRefCopy82">#REF!</definedName>
    <definedName name="TextRefCopy83">#REF!</definedName>
    <definedName name="TextRefCopy84">#REF!</definedName>
    <definedName name="TextRefCopy85">#REF!</definedName>
    <definedName name="TextRefCopy86">#REF!</definedName>
    <definedName name="TextRefCopy87">#REF!</definedName>
    <definedName name="TextRefCopy88">#REF!</definedName>
    <definedName name="TextRefCopy89">#REF!</definedName>
    <definedName name="TextRefCopy9">#REF!</definedName>
    <definedName name="TextRefCopy90">#REF!</definedName>
    <definedName name="TextRefCopy91">#REF!</definedName>
    <definedName name="TextRefCopy92">#REF!</definedName>
    <definedName name="TextRefCopy93">#REF!</definedName>
    <definedName name="TextRefCopy94">#REF!</definedName>
    <definedName name="TextRefCopy95">#REF!</definedName>
    <definedName name="TextRefCopy96">#REF!</definedName>
    <definedName name="TextRefCopy97">#REF!</definedName>
    <definedName name="TextRefCopy98">#REF!</definedName>
    <definedName name="TextRefCopy99">#REF!</definedName>
    <definedName name="TextRefCopyRangeCount" hidden="1">151</definedName>
    <definedName name="toolbox">'[30]Toolbox'!$C$5:$T$1578</definedName>
    <definedName name="ttt">#REF!</definedName>
    <definedName name="tttt">#REF!</definedName>
    <definedName name="V5.1Fee">'[32]Financ. Overview'!$H$15</definedName>
    <definedName name="www">#REF!</definedName>
    <definedName name="XREF_COLUMN_1" hidden="1">#REF!</definedName>
    <definedName name="XREF_COLUMN_2" hidden="1">#REF!</definedName>
    <definedName name="XREF_COLUMN_3" hidden="1">#REF!</definedName>
    <definedName name="XRefActiveRow" hidden="1">#REF!</definedName>
    <definedName name="XRefColumnsCount" hidden="1">3</definedName>
    <definedName name="XRefCopy1" hidden="1">#REF!</definedName>
    <definedName name="XRefCopy1Row" hidden="1">#REF!</definedName>
    <definedName name="XRefCopy2" hidden="1">#REF!</definedName>
    <definedName name="XRefCopy3" hidden="1">#REF!</definedName>
    <definedName name="XRefCopyRangeCount" hidden="1">3</definedName>
    <definedName name="XRefPaste1" hidden="1">#REF!</definedName>
    <definedName name="XRefPaste10" hidden="1">#REF!</definedName>
    <definedName name="XRefPaste10Row" hidden="1">#REF!</definedName>
    <definedName name="XRefPaste11" hidden="1">#REF!</definedName>
    <definedName name="XRefPaste11Row" hidden="1">#REF!</definedName>
    <definedName name="XRefPaste12" hidden="1">#REF!</definedName>
    <definedName name="XRefPaste12Row" hidden="1">#REF!</definedName>
    <definedName name="XRefPaste13" hidden="1">#REF!</definedName>
    <definedName name="XRefPaste13Row" hidden="1">#REF!</definedName>
    <definedName name="XRefPaste14" hidden="1">#REF!</definedName>
    <definedName name="XRefPaste14Row" hidden="1">#REF!</definedName>
    <definedName name="XRefPaste15" hidden="1">#REF!</definedName>
    <definedName name="XRefPaste15Row" hidden="1">#REF!</definedName>
    <definedName name="XRefPaste16" hidden="1">#REF!</definedName>
    <definedName name="XRefPaste16Row" hidden="1">#REF!</definedName>
    <definedName name="XRefPaste17" hidden="1">#REF!</definedName>
    <definedName name="XRefPaste17Row" hidden="1">#REF!</definedName>
    <definedName name="XRefPaste18" hidden="1">#REF!</definedName>
    <definedName name="XRefPaste18Row" hidden="1">#REF!</definedName>
    <definedName name="XRefPaste19" hidden="1">#REF!</definedName>
    <definedName name="XRefPaste19Row" hidden="1">#REF!</definedName>
    <definedName name="XRefPaste1Row" hidden="1">#REF!</definedName>
    <definedName name="XRefPaste2" hidden="1">#REF!</definedName>
    <definedName name="XRefPaste20" hidden="1">#REF!</definedName>
    <definedName name="XRefPaste20Row" hidden="1">#REF!</definedName>
    <definedName name="XRefPaste21" hidden="1">#REF!</definedName>
    <definedName name="XRefPaste21Row" hidden="1">#REF!</definedName>
    <definedName name="XRefPaste22" hidden="1">#REF!</definedName>
    <definedName name="XRefPaste22Row" hidden="1">#REF!</definedName>
    <definedName name="XRefPaste23" hidden="1">#REF!</definedName>
    <definedName name="XRefPaste23Row" hidden="1">#REF!</definedName>
    <definedName name="XRefPaste24" hidden="1">#REF!</definedName>
    <definedName name="XRefPaste24Row" hidden="1">#REF!</definedName>
    <definedName name="XRefPaste25" hidden="1">#REF!</definedName>
    <definedName name="XRefPaste25Row" hidden="1">#REF!</definedName>
    <definedName name="XRefPaste26" hidden="1">#REF!</definedName>
    <definedName name="XRefPaste26Row" hidden="1">#REF!</definedName>
    <definedName name="XRefPaste27" hidden="1">#REF!</definedName>
    <definedName name="XRefPaste27Row" hidden="1">#REF!</definedName>
    <definedName name="XRefPaste28" hidden="1">#REF!</definedName>
    <definedName name="XRefPaste28Row" hidden="1">#REF!</definedName>
    <definedName name="XRefPaste29" hidden="1">#REF!</definedName>
    <definedName name="XRefPaste29Row" hidden="1">#REF!</definedName>
    <definedName name="XRefPaste2Row" hidden="1">#REF!</definedName>
    <definedName name="XRefPaste3" hidden="1">#REF!</definedName>
    <definedName name="XRefPaste30" hidden="1">#REF!</definedName>
    <definedName name="XRefPaste30Row" hidden="1">#REF!</definedName>
    <definedName name="XRefPaste31" hidden="1">#REF!</definedName>
    <definedName name="XRefPaste31Row" hidden="1">#REF!</definedName>
    <definedName name="XRefPaste32" hidden="1">#REF!</definedName>
    <definedName name="XRefPaste32Row" hidden="1">#REF!</definedName>
    <definedName name="XRefPaste33" hidden="1">#REF!</definedName>
    <definedName name="XRefPaste33Row" hidden="1">#REF!</definedName>
    <definedName name="XRefPaste34" hidden="1">#REF!</definedName>
    <definedName name="XRefPaste34Row" hidden="1">#REF!</definedName>
    <definedName name="XRefPaste35" hidden="1">#REF!</definedName>
    <definedName name="XRefPaste35Row" hidden="1">#REF!</definedName>
    <definedName name="XRefPaste36" hidden="1">#REF!</definedName>
    <definedName name="XRefPaste36Row" hidden="1">#REF!</definedName>
    <definedName name="XRefPaste37" hidden="1">#REF!</definedName>
    <definedName name="XRefPaste37Row" hidden="1">#REF!</definedName>
    <definedName name="XRefPaste38" hidden="1">#REF!</definedName>
    <definedName name="XRefPaste38Row" hidden="1">#REF!</definedName>
    <definedName name="XRefPaste3Row" hidden="1">#REF!</definedName>
    <definedName name="XRefPaste4" hidden="1">#REF!</definedName>
    <definedName name="XRefPaste4Row" hidden="1">#REF!</definedName>
    <definedName name="XRefPaste5" hidden="1">#REF!</definedName>
    <definedName name="XRefPaste5Row" hidden="1">#REF!</definedName>
    <definedName name="XRefPaste6" hidden="1">#REF!</definedName>
    <definedName name="XRefPaste6Row" hidden="1">#REF!</definedName>
    <definedName name="XRefPaste7" hidden="1">#REF!</definedName>
    <definedName name="XRefPaste7Row" hidden="1">#REF!</definedName>
    <definedName name="XRefPaste8" hidden="1">#REF!</definedName>
    <definedName name="XRefPaste8Row" hidden="1">#REF!</definedName>
    <definedName name="XRefPaste9" hidden="1">#REF!</definedName>
    <definedName name="XRefPaste9Row" hidden="1">#REF!</definedName>
    <definedName name="XRefPasteRangeCount" hidden="1">38</definedName>
    <definedName name="yyyy">#REF!</definedName>
    <definedName name="Z32_Cost_red">'[32]Financ. Overview'!#REF!</definedName>
    <definedName name="本级标准收入2004年">'[2]本年收入合计'!$E$4:$E$184</definedName>
    <definedName name="拨款汇总_合计">SUM('[3]汇总'!#REF!)</definedName>
    <definedName name="财力">#REF!</definedName>
    <definedName name="财政供养人员增幅2004年">'[4]财政供养人员增幅'!$E$6</definedName>
    <definedName name="财政供养人员增幅2004年分县">'[4]财政供养人员增幅'!$E$4:$E$184</definedName>
    <definedName name="村级标准支出">'[5]村级支出'!$E$4:$E$184</definedName>
    <definedName name="大多数">'[6]XL4Poppy'!$A$15</definedName>
    <definedName name="大幅度">#REF!</definedName>
    <definedName name="地区名称">'[8]封面'!#REF!</definedName>
    <definedName name="第二产业分县2003年">'[7]GDP'!$G$4:$G$184</definedName>
    <definedName name="第二产业合计2003年">'[7]GDP'!$G$4</definedName>
    <definedName name="第三产业分县2003年">'[7]GDP'!$H$4:$H$184</definedName>
    <definedName name="第三产业合计2003年">'[7]GDP'!$H$4</definedName>
    <definedName name="耕地占用税分县2003年">'[9]一般预算收入'!$U$4:$U$184</definedName>
    <definedName name="耕地占用税合计2003年">'[9]一般预算收入'!$U$4</definedName>
    <definedName name="工商税收2004年">'[11]工商税收'!$S$4:$S$184</definedName>
    <definedName name="工商税收合计2004年">'[11]工商税收'!$S$4</definedName>
    <definedName name="公检法司部门编制数">'[10]公检法司编制'!$E$4:$E$184</definedName>
    <definedName name="公用标准支出">'[12]合计'!$E$4:$E$184</definedName>
    <definedName name="行政管理部门编制数">'[10]行政编制'!$E$4:$E$184</definedName>
    <definedName name="汇率">#REF!</definedName>
    <definedName name="科目编码">'[13]编码'!$A$2:$A$145</definedName>
    <definedName name="农业人口2003年">'[14]农业人口'!$E$4:$E$184</definedName>
    <definedName name="农业税分县2003年">'[9]一般预算收入'!$S$4:$S$184</definedName>
    <definedName name="农业税合计2003年">'[9]一般预算收入'!$S$4</definedName>
    <definedName name="农业特产税分县2003年">'[9]一般预算收入'!$T$4:$T$184</definedName>
    <definedName name="农业特产税合计2003年">'[9]一般预算收入'!$T$4</definedName>
    <definedName name="农业用地面积">'[15]农业用地'!$E$4:$E$184</definedName>
    <definedName name="契税分县2003年">'[9]一般预算收入'!$V$4:$V$184</definedName>
    <definedName name="契税合计2003年">'[9]一般预算收入'!$V$4</definedName>
    <definedName name="全额差额比例">'[16]C01-1'!#REF!</definedName>
    <definedName name="人员标准支出">'[17]人员支出'!$E$4:$E$184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'[18]事业发展'!$E$4:$E$184</definedName>
    <definedName name="是">#REF!</definedName>
    <definedName name="位次d">'[19]四月份月报'!#REF!</definedName>
    <definedName name="乡镇个数">'[20]行政区划'!$D$6:$D$184</definedName>
    <definedName name="性别">'[21]基础编码'!$H$2:$H$3</definedName>
    <definedName name="学历">'[21]基础编码'!$S$2:$S$9</definedName>
    <definedName name="一般预算收入2002年">'[22]2002年一般预算收入'!$AC$4:$AC$184</definedName>
    <definedName name="一般预算收入2003年">'[9]一般预算收入'!$AD$4:$AD$184</definedName>
    <definedName name="一般预算收入合计2003年">'[9]一般预算收入'!$AC$4</definedName>
    <definedName name="支出">'[23]P1012001'!$A$6:$E$117</definedName>
    <definedName name="中国">#REF!</definedName>
    <definedName name="中小学生人数2003年">'[24]中小学生'!$E$4:$E$184</definedName>
    <definedName name="总人口2003年">'[25]总人口'!$E$4:$E$184</definedName>
    <definedName name="전">#REF!</definedName>
    <definedName name="주택사업본부">#REF!</definedName>
    <definedName name="철구사업본부">#REF!</definedName>
    <definedName name="_xlnm._FilterDatabase" localSheetId="3" hidden="1">'表3'!$A$3:$E$273</definedName>
  </definedNames>
  <calcPr fullCalcOnLoad="1" fullPrecision="0"/>
</workbook>
</file>

<file path=xl/sharedStrings.xml><?xml version="1.0" encoding="utf-8"?>
<sst xmlns="http://schemas.openxmlformats.org/spreadsheetml/2006/main" count="1105" uniqueCount="696">
  <si>
    <t>目  录</t>
  </si>
  <si>
    <t xml:space="preserve">            表一 一般公共预算收入表</t>
  </si>
  <si>
    <t xml:space="preserve">            表二 一般公共预算支出表</t>
  </si>
  <si>
    <t xml:space="preserve">            表三 一般公共预算本级支出表</t>
  </si>
  <si>
    <t xml:space="preserve">            表四 一般公共预算本级基本支出表</t>
  </si>
  <si>
    <t xml:space="preserve">            表五 一般公共预算税收返还和转移支付表</t>
  </si>
  <si>
    <t xml:space="preserve">            表六 政府一般债务限额和余额情况表</t>
  </si>
  <si>
    <t xml:space="preserve">            表七 本级汇总一般公共预算“三公”经费表</t>
  </si>
  <si>
    <t xml:space="preserve">            表八 政府性基金收入表</t>
  </si>
  <si>
    <t xml:space="preserve">            表九 政府性基金支出表</t>
  </si>
  <si>
    <t xml:space="preserve">            表十 本级政府性基金支出表</t>
  </si>
  <si>
    <t xml:space="preserve">            表十一 政府性基金转移支付表</t>
  </si>
  <si>
    <t xml:space="preserve">            表十二 政府专项债务限额和余额情况表</t>
  </si>
  <si>
    <t xml:space="preserve">            表十三 国有资本经营预算收入表</t>
  </si>
  <si>
    <t xml:space="preserve">            表十四 国有资本经营预算支出表</t>
  </si>
  <si>
    <t xml:space="preserve">            表十五 本级国有资本经营预算支出表</t>
  </si>
  <si>
    <t xml:space="preserve">            表十六 社会保险基金收入、支出表</t>
  </si>
  <si>
    <t>一般公共预算收入表</t>
  </si>
  <si>
    <t>单位：万元</t>
  </si>
  <si>
    <r>
      <t>项</t>
    </r>
    <r>
      <rPr>
        <b/>
        <sz val="12"/>
        <rFont val="宋体"/>
        <family val="0"/>
      </rPr>
      <t>目</t>
    </r>
  </si>
  <si>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</si>
  <si>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</si>
  <si>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</si>
  <si>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</si>
  <si>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</si>
  <si>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</si>
  <si>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</si>
  <si>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</si>
  <si>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</si>
  <si>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</si>
  <si>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</si>
  <si>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</si>
  <si>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</si>
  <si>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</si>
  <si>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</si>
  <si>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</si>
  <si>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</si>
  <si>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二、非税收入</t>
  </si>
  <si>
    <t xml:space="preserve">    专项收入</t>
  </si>
  <si>
    <t xml:space="preserve">    行政事业性收费收入</t>
  </si>
  <si>
    <t xml:space="preserve">    罚没收入</t>
  </si>
  <si>
    <t xml:space="preserve">    国有资本经营收入</t>
  </si>
  <si>
    <t xml:space="preserve">    政府住房基金收入</t>
  </si>
  <si>
    <t xml:space="preserve"> </t>
  </si>
  <si>
    <t>收入合计</t>
  </si>
  <si>
    <t>一般公共预算支出表</t>
  </si>
  <si>
    <r>
      <t>支出项</t>
    </r>
    <r>
      <rPr>
        <sz val="12"/>
        <rFont val="Times New Roman"/>
        <family val="1"/>
      </rPr>
      <t xml:space="preserve"> </t>
    </r>
    <r>
      <rPr>
        <sz val="12"/>
        <rFont val="宋体"/>
        <family val="0"/>
      </rPr>
      <t>目</t>
    </r>
  </si>
  <si>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</si>
  <si>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</si>
  <si>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</si>
  <si>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</si>
  <si>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</si>
  <si>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</si>
  <si>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</si>
  <si>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</si>
  <si>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</si>
  <si>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</si>
  <si>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</si>
  <si>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</si>
  <si>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</si>
  <si>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</si>
  <si>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</si>
  <si>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</si>
  <si>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十七、自然资源海洋气象等支出</t>
  </si>
  <si>
    <t>十八、住房保障支出</t>
  </si>
  <si>
    <t>十九、粮油物资储备支出</t>
  </si>
  <si>
    <t>二十、灾害防治及应急管理支出</t>
  </si>
  <si>
    <t>二十一、预备费</t>
  </si>
  <si>
    <t>二十二、其他支出</t>
  </si>
  <si>
    <t>一般公共预算支出合计</t>
  </si>
  <si>
    <t>一般公共预算本级支出表</t>
  </si>
  <si>
    <t>类</t>
  </si>
  <si>
    <t>款</t>
  </si>
  <si>
    <t>项</t>
  </si>
  <si>
    <t>科目名称</t>
  </si>
  <si>
    <t>合计</t>
  </si>
  <si>
    <t>一般公共服务支出</t>
  </si>
  <si>
    <t>人大事务</t>
  </si>
  <si>
    <t>行政运行</t>
  </si>
  <si>
    <t>人大会议</t>
  </si>
  <si>
    <t>人大监督</t>
  </si>
  <si>
    <t>代表工作</t>
  </si>
  <si>
    <t>其他</t>
  </si>
  <si>
    <t>政协事务</t>
  </si>
  <si>
    <t>政协会议</t>
  </si>
  <si>
    <t>委员视察</t>
  </si>
  <si>
    <t>政府办公厅（室）及相关机构事务</t>
  </si>
  <si>
    <t>信访事务</t>
  </si>
  <si>
    <t>事业运行</t>
  </si>
  <si>
    <t>发展与改革事务</t>
  </si>
  <si>
    <t>统计信息事务</t>
  </si>
  <si>
    <t>财政事务</t>
  </si>
  <si>
    <t>财政国库业务</t>
  </si>
  <si>
    <t>信息化建设</t>
  </si>
  <si>
    <t>税收事务</t>
  </si>
  <si>
    <t>审计事务</t>
  </si>
  <si>
    <t>纪检监察事务</t>
  </si>
  <si>
    <t>巡视工作</t>
  </si>
  <si>
    <t>大案要案查处</t>
  </si>
  <si>
    <t>商贸事务</t>
  </si>
  <si>
    <t>招商引资</t>
  </si>
  <si>
    <t>档案事务</t>
  </si>
  <si>
    <t>档案馆</t>
  </si>
  <si>
    <t>民主党派及工商联事务</t>
  </si>
  <si>
    <t>群众团体事务</t>
  </si>
  <si>
    <t>工会事务</t>
  </si>
  <si>
    <t>党委办公厅(室)及相关机构事务</t>
  </si>
  <si>
    <t>组织事务</t>
  </si>
  <si>
    <t>宣传事务</t>
  </si>
  <si>
    <t>统战事务</t>
  </si>
  <si>
    <t>宗教事务</t>
  </si>
  <si>
    <t>华侨事务</t>
  </si>
  <si>
    <t>其他共产党事务支出</t>
  </si>
  <si>
    <t>市场监督管理事务</t>
  </si>
  <si>
    <t>食品安全监管</t>
  </si>
  <si>
    <t>其他一般公共服务支出</t>
  </si>
  <si>
    <t>国防支出</t>
  </si>
  <si>
    <t>其他国防支出</t>
  </si>
  <si>
    <t>公共安全支出</t>
  </si>
  <si>
    <t>公安</t>
  </si>
  <si>
    <t>司法</t>
  </si>
  <si>
    <t>公共法律服务</t>
  </si>
  <si>
    <t>其他公共安全支出</t>
  </si>
  <si>
    <t>国家司法救助支出</t>
  </si>
  <si>
    <t>教育支出</t>
  </si>
  <si>
    <t>教育管理事务</t>
  </si>
  <si>
    <t>普通教育</t>
  </si>
  <si>
    <t>学前教育</t>
  </si>
  <si>
    <t>小学教育</t>
  </si>
  <si>
    <t>初中教育</t>
  </si>
  <si>
    <t>高中教育</t>
  </si>
  <si>
    <t>职业教育</t>
  </si>
  <si>
    <t>初等职业教育</t>
  </si>
  <si>
    <t>特殊教育</t>
  </si>
  <si>
    <t>特殊学校教育</t>
  </si>
  <si>
    <t>进修及培训</t>
  </si>
  <si>
    <t>教师进修</t>
  </si>
  <si>
    <t>干部教育</t>
  </si>
  <si>
    <t>教育费附加安排的支出</t>
  </si>
  <si>
    <t>科学技术支出</t>
  </si>
  <si>
    <t>科技条件与服务</t>
  </si>
  <si>
    <t>机构运行</t>
  </si>
  <si>
    <t>社会科学</t>
  </si>
  <si>
    <t>社会科学研究机构</t>
  </si>
  <si>
    <t>科学技术普及</t>
  </si>
  <si>
    <t>科普活动</t>
  </si>
  <si>
    <t>其他科学技术支出</t>
  </si>
  <si>
    <t>文化旅游体育与传媒支出</t>
  </si>
  <si>
    <t>文化和旅游</t>
  </si>
  <si>
    <t>文化创作与保护</t>
  </si>
  <si>
    <t>其他文化和旅游支出</t>
  </si>
  <si>
    <t>文物</t>
  </si>
  <si>
    <t>文物保护</t>
  </si>
  <si>
    <t>其他文化旅游体育与传媒支出</t>
  </si>
  <si>
    <t>社会保障和就业支出</t>
  </si>
  <si>
    <t>人力资源和社会保障管理事务</t>
  </si>
  <si>
    <t>民政管理事务</t>
  </si>
  <si>
    <t>行政事业单位养老支出</t>
  </si>
  <si>
    <t>机关事业单位养老保险</t>
  </si>
  <si>
    <t>机关事业单位职业年金缴费支出</t>
  </si>
  <si>
    <t>对机关事业单位基本养老保险基金的补助</t>
  </si>
  <si>
    <t>对机关事业单位职业年金的补助</t>
  </si>
  <si>
    <t>抚恤</t>
  </si>
  <si>
    <t>在乡复员、退伍军人生活补助</t>
  </si>
  <si>
    <t>义务兵优待</t>
  </si>
  <si>
    <t>退役安置</t>
  </si>
  <si>
    <t>社会福利</t>
  </si>
  <si>
    <t>儿童福利</t>
  </si>
  <si>
    <t>老年福利</t>
  </si>
  <si>
    <t>殡葬</t>
  </si>
  <si>
    <t>养老服务</t>
  </si>
  <si>
    <t>残疾人事业</t>
  </si>
  <si>
    <t>残疾人生活和护理补贴</t>
  </si>
  <si>
    <t>红十字事业</t>
  </si>
  <si>
    <t>最低生活保障</t>
  </si>
  <si>
    <t>城市最低生活保障</t>
  </si>
  <si>
    <t>农村最低生活保障</t>
  </si>
  <si>
    <t>特困人员救助供养</t>
  </si>
  <si>
    <t>城市特困人员救助供养支出</t>
  </si>
  <si>
    <t>农村特困人员救助供养支出</t>
  </si>
  <si>
    <t>财政对基本养老保险基金的补助</t>
  </si>
  <si>
    <t>对企业职工基本养老保险基金的补助</t>
  </si>
  <si>
    <t>对城乡居民基本养老保险基金的补助</t>
  </si>
  <si>
    <t>财政对其他社会保险基金的补助</t>
  </si>
  <si>
    <t>对工伤保险基金的补助</t>
  </si>
  <si>
    <t>退役军人管理事务</t>
  </si>
  <si>
    <t>拥军优属</t>
  </si>
  <si>
    <t>其他社会保障和就业支出</t>
  </si>
  <si>
    <t>卫生健康支出</t>
  </si>
  <si>
    <t>卫生健康管理事务</t>
  </si>
  <si>
    <t>公立医院</t>
  </si>
  <si>
    <t>综合医院</t>
  </si>
  <si>
    <t>中医(民族)医院</t>
  </si>
  <si>
    <t>妇幼保健医院</t>
  </si>
  <si>
    <t>康复医院</t>
  </si>
  <si>
    <t>基层医疗卫生机构</t>
  </si>
  <si>
    <t>乡镇卫生院</t>
  </si>
  <si>
    <t>公共卫生</t>
  </si>
  <si>
    <t>疾病预防控制机构</t>
  </si>
  <si>
    <t>基本公共卫生服务</t>
  </si>
  <si>
    <t>重大公共卫生服务</t>
  </si>
  <si>
    <t>计划生育事务</t>
  </si>
  <si>
    <t>行政事业单位医疗</t>
  </si>
  <si>
    <t>行政单位医疗</t>
  </si>
  <si>
    <t>事业单位医疗</t>
  </si>
  <si>
    <t>财政对基本医疗保险基金的补助</t>
  </si>
  <si>
    <t>财政对城乡居民基本医疗保险基金的补助</t>
  </si>
  <si>
    <t>财政对其他基本医疗保险基金的补助</t>
  </si>
  <si>
    <t>医疗救助</t>
  </si>
  <si>
    <t>城乡医疗救助</t>
  </si>
  <si>
    <t>优抚对象医疗</t>
  </si>
  <si>
    <t>优抚对象医疗补助</t>
  </si>
  <si>
    <t>医疗保障管理事务</t>
  </si>
  <si>
    <t>城乡社区支出</t>
  </si>
  <si>
    <t>城乡社区管理事务</t>
  </si>
  <si>
    <t>其他城乡社区事务支出</t>
  </si>
  <si>
    <t>农林水支出</t>
  </si>
  <si>
    <t>农业农村</t>
  </si>
  <si>
    <t>病虫害控制</t>
  </si>
  <si>
    <t>农产品质量安全</t>
  </si>
  <si>
    <t>农业生产发展</t>
  </si>
  <si>
    <t>林业和草原</t>
  </si>
  <si>
    <t>事业机构</t>
  </si>
  <si>
    <t>水利</t>
  </si>
  <si>
    <t>水利工程运行与维护</t>
  </si>
  <si>
    <t>水利执法监督</t>
  </si>
  <si>
    <t>巩固脱贫衔接乡村振兴</t>
  </si>
  <si>
    <t>农村综合改革</t>
  </si>
  <si>
    <t>对村民委员会和村党支部的补助</t>
  </si>
  <si>
    <t>普惠金融发展支出</t>
  </si>
  <si>
    <t>创业担保贷款贴息及奖补</t>
  </si>
  <si>
    <t>其他农林水事务支出</t>
  </si>
  <si>
    <t>交通运输支出</t>
  </si>
  <si>
    <t>公路水路运输</t>
  </si>
  <si>
    <t>公路养护</t>
  </si>
  <si>
    <t>资源勘探工业信息等支出</t>
  </si>
  <si>
    <t>制造业</t>
  </si>
  <si>
    <t>工业和信息产业监管支出</t>
  </si>
  <si>
    <t>商业服务业等支出</t>
  </si>
  <si>
    <t>商业流通事务</t>
  </si>
  <si>
    <t>自然资源海洋气象等支出</t>
  </si>
  <si>
    <t>自然资源事务</t>
  </si>
  <si>
    <t>气象事务</t>
  </si>
  <si>
    <t>气象服务</t>
  </si>
  <si>
    <t>气象装备保障维护</t>
  </si>
  <si>
    <t>住房保障支出</t>
  </si>
  <si>
    <t>住房改革支出</t>
  </si>
  <si>
    <t>住房公积金</t>
  </si>
  <si>
    <t>粮油物资储备支出</t>
  </si>
  <si>
    <t>粮油物资事务</t>
  </si>
  <si>
    <t>粮油储备</t>
  </si>
  <si>
    <t>储备粮油补贴</t>
  </si>
  <si>
    <t>灾害防治及应急管理支出</t>
  </si>
  <si>
    <t>应急管理事务</t>
  </si>
  <si>
    <t>安全监管</t>
  </si>
  <si>
    <t>消防救援事务</t>
  </si>
  <si>
    <t>消防应急救援</t>
  </si>
  <si>
    <t>自然灾害救灾及恢复重建支出</t>
  </si>
  <si>
    <t>自然灾害救灾补助</t>
  </si>
  <si>
    <t>预备费</t>
  </si>
  <si>
    <t>其他支出</t>
  </si>
  <si>
    <t>年初预留</t>
  </si>
  <si>
    <t>一般公共预算本级基本支出表</t>
  </si>
  <si>
    <t>政府经济分类科目</t>
  </si>
  <si>
    <t>金额</t>
  </si>
  <si>
    <t xml:space="preserve">名称 </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</si>
  <si>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</si>
  <si>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</si>
  <si>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</si>
  <si>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</si>
  <si>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</si>
  <si>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</si>
  <si>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</si>
  <si>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</si>
  <si>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</si>
  <si>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</si>
  <si>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</si>
  <si>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r>
      <t xml:space="preserve">       </t>
    </r>
    <r>
      <rPr>
        <sz val="10"/>
        <rFont val="宋体"/>
        <family val="0"/>
      </rPr>
      <t>公务接待费</t>
    </r>
  </si>
  <si>
    <r>
      <t xml:space="preserve">       </t>
    </r>
    <r>
      <rPr>
        <sz val="10"/>
        <rFont val="宋体"/>
        <family val="0"/>
      </rPr>
      <t>因公出国</t>
    </r>
    <r>
      <rPr>
        <sz val="10"/>
        <rFont val="Helv"/>
        <family val="2"/>
      </rPr>
      <t>(</t>
    </r>
    <r>
      <rPr>
        <sz val="10"/>
        <rFont val="宋体"/>
        <family val="0"/>
      </rPr>
      <t>境</t>
    </r>
    <r>
      <rPr>
        <sz val="10"/>
        <rFont val="Helv"/>
        <family val="2"/>
      </rPr>
      <t>)</t>
    </r>
    <r>
      <rPr>
        <sz val="10"/>
        <rFont val="宋体"/>
        <family val="0"/>
      </rPr>
      <t>费用</t>
    </r>
  </si>
  <si>
    <r>
      <t xml:space="preserve">      </t>
    </r>
    <r>
      <rPr>
        <sz val="10"/>
        <rFont val="宋体"/>
        <family val="0"/>
      </rPr>
      <t>公务用车运行维护费</t>
    </r>
  </si>
  <si>
    <r>
      <t xml:space="preserve">      </t>
    </r>
    <r>
      <rPr>
        <sz val="10"/>
        <rFont val="宋体"/>
        <family val="0"/>
      </rPr>
      <t>维修</t>
    </r>
    <r>
      <rPr>
        <sz val="10"/>
        <rFont val="Helv"/>
        <family val="2"/>
      </rPr>
      <t>(</t>
    </r>
    <r>
      <rPr>
        <sz val="10"/>
        <rFont val="宋体"/>
        <family val="0"/>
      </rPr>
      <t>护</t>
    </r>
    <r>
      <rPr>
        <sz val="10"/>
        <rFont val="Helv"/>
        <family val="2"/>
      </rPr>
      <t>)</t>
    </r>
    <r>
      <rPr>
        <sz val="10"/>
        <rFont val="宋体"/>
        <family val="0"/>
      </rPr>
      <t>费</t>
    </r>
  </si>
  <si>
    <r>
      <t xml:space="preserve">      </t>
    </r>
    <r>
      <rPr>
        <sz val="10"/>
        <rFont val="宋体"/>
        <family val="0"/>
      </rPr>
      <t>其他商品和服务支出</t>
    </r>
  </si>
  <si>
    <r>
      <t>机关资本性支出</t>
    </r>
    <r>
      <rPr>
        <b/>
        <sz val="10"/>
        <rFont val="Helv"/>
        <family val="2"/>
      </rPr>
      <t>(</t>
    </r>
    <r>
      <rPr>
        <b/>
        <sz val="10"/>
        <rFont val="宋体"/>
        <family val="0"/>
      </rPr>
      <t>一</t>
    </r>
    <r>
      <rPr>
        <b/>
        <sz val="10"/>
        <rFont val="Helv"/>
        <family val="2"/>
      </rPr>
      <t>)</t>
    </r>
  </si>
  <si>
    <r>
      <t xml:space="preserve">      </t>
    </r>
    <r>
      <rPr>
        <sz val="10"/>
        <rFont val="宋体"/>
        <family val="0"/>
      </rPr>
      <t>基础设施建设</t>
    </r>
  </si>
  <si>
    <r>
      <t xml:space="preserve">      </t>
    </r>
    <r>
      <rPr>
        <sz val="10"/>
        <rFont val="宋体"/>
        <family val="0"/>
      </rPr>
      <t>公务用车购置</t>
    </r>
  </si>
  <si>
    <r>
      <t xml:space="preserve">      </t>
    </r>
    <r>
      <rPr>
        <sz val="10"/>
        <rFont val="宋体"/>
        <family val="0"/>
      </rPr>
      <t>设备购置</t>
    </r>
  </si>
  <si>
    <r>
      <t xml:space="preserve">      </t>
    </r>
    <r>
      <rPr>
        <sz val="10"/>
        <rFont val="宋体"/>
        <family val="0"/>
      </rPr>
      <t>大型修缮</t>
    </r>
  </si>
  <si>
    <r>
      <t xml:space="preserve">      </t>
    </r>
    <r>
      <rPr>
        <sz val="10"/>
        <rFont val="宋体"/>
        <family val="0"/>
      </rPr>
      <t>其他资本性支出</t>
    </r>
  </si>
  <si>
    <t>对事业单位经常性补助</t>
  </si>
  <si>
    <r>
      <t xml:space="preserve">     </t>
    </r>
    <r>
      <rPr>
        <sz val="10"/>
        <rFont val="宋体"/>
        <family val="0"/>
      </rPr>
      <t>工资福利支出</t>
    </r>
  </si>
  <si>
    <r>
      <t xml:space="preserve">     </t>
    </r>
    <r>
      <rPr>
        <sz val="10"/>
        <rFont val="宋体"/>
        <family val="0"/>
      </rPr>
      <t>商品和服务支出</t>
    </r>
  </si>
  <si>
    <t>对事业单位资本性补助</t>
  </si>
  <si>
    <r>
      <t xml:space="preserve">      </t>
    </r>
    <r>
      <rPr>
        <sz val="10"/>
        <rFont val="宋体"/>
        <family val="0"/>
      </rPr>
      <t>资本性支出</t>
    </r>
    <r>
      <rPr>
        <sz val="10"/>
        <rFont val="Helv"/>
        <family val="2"/>
      </rPr>
      <t>(</t>
    </r>
    <r>
      <rPr>
        <sz val="10"/>
        <rFont val="宋体"/>
        <family val="0"/>
      </rPr>
      <t>一</t>
    </r>
    <r>
      <rPr>
        <sz val="10"/>
        <rFont val="Helv"/>
        <family val="2"/>
      </rPr>
      <t>)</t>
    </r>
  </si>
  <si>
    <t>对个人和家庭的补助</t>
  </si>
  <si>
    <r>
      <t xml:space="preserve">     </t>
    </r>
    <r>
      <rPr>
        <sz val="10"/>
        <rFont val="宋体"/>
        <family val="0"/>
      </rPr>
      <t>社会福利和救助</t>
    </r>
  </si>
  <si>
    <r>
      <t xml:space="preserve">     </t>
    </r>
    <r>
      <rPr>
        <sz val="10"/>
        <rFont val="宋体"/>
        <family val="0"/>
      </rPr>
      <t>助学金</t>
    </r>
  </si>
  <si>
    <r>
      <t xml:space="preserve">      </t>
    </r>
    <r>
      <rPr>
        <sz val="10"/>
        <rFont val="宋体"/>
        <family val="0"/>
      </rPr>
      <t>离退休费</t>
    </r>
  </si>
  <si>
    <r>
      <t xml:space="preserve">       </t>
    </r>
    <r>
      <rPr>
        <sz val="10"/>
        <rFont val="宋体"/>
        <family val="0"/>
      </rPr>
      <t>其他对个人和家庭的补助</t>
    </r>
  </si>
  <si>
    <r>
      <t xml:space="preserve">       </t>
    </r>
    <r>
      <rPr>
        <sz val="10"/>
        <rFont val="宋体"/>
        <family val="0"/>
      </rPr>
      <t>其他支出</t>
    </r>
  </si>
  <si>
    <t>一般公共预算税收返还和转移支付表</t>
  </si>
  <si>
    <t>项目</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</si>
  <si>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</si>
  <si>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</si>
  <si>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</si>
  <si>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</si>
  <si>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</si>
  <si>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</si>
  <si>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</si>
  <si>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</si>
  <si>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</si>
  <si>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</si>
  <si>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</si>
  <si>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</si>
  <si>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</si>
  <si>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</si>
  <si>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</si>
  <si>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</si>
  <si>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</si>
  <si>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</si>
  <si>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</si>
  <si>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</si>
  <si>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</si>
  <si>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</si>
  <si>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</si>
  <si>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</si>
  <si>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</si>
  <si>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</si>
  <si>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</si>
  <si>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</si>
  <si>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</si>
  <si>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</si>
  <si>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</si>
  <si>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</si>
  <si>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</si>
  <si>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</si>
  <si>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</si>
  <si>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</si>
  <si>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</si>
  <si>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</si>
  <si>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</si>
  <si>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</si>
  <si>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</si>
  <si>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</si>
  <si>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</si>
  <si>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</si>
  <si>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</si>
  <si>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</si>
  <si>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</si>
  <si>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</si>
  <si>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</si>
  <si>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</si>
  <si>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</si>
  <si>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</si>
  <si>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</si>
  <si>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</si>
  <si>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</si>
  <si>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</si>
  <si>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</si>
  <si>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</si>
  <si>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</si>
  <si>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</si>
  <si>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</si>
  <si>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</si>
  <si>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</si>
  <si>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</si>
  <si>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</si>
  <si>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政府一般债务限额和余额情况表</t>
  </si>
  <si>
    <t>执行数</t>
  </si>
  <si>
    <r>
      <t>一、</t>
    </r>
    <r>
      <rPr>
        <sz val="11"/>
        <color indexed="63"/>
        <rFont val="Arial"/>
        <family val="2"/>
      </rPr>
      <t>2021</t>
    </r>
    <r>
      <rPr>
        <sz val="11"/>
        <color indexed="63"/>
        <rFont val="宋体"/>
        <family val="0"/>
      </rPr>
      <t>年末地方政府一般债务余额实际数</t>
    </r>
  </si>
  <si>
    <r>
      <t>二、</t>
    </r>
    <r>
      <rPr>
        <sz val="11"/>
        <color indexed="63"/>
        <rFont val="Arial"/>
        <family val="2"/>
      </rPr>
      <t>2021</t>
    </r>
    <r>
      <rPr>
        <sz val="11"/>
        <color indexed="63"/>
        <rFont val="宋体"/>
        <family val="0"/>
      </rPr>
      <t>年末地方政府一般债务余额限额</t>
    </r>
  </si>
  <si>
    <r>
      <t>三、</t>
    </r>
    <r>
      <rPr>
        <sz val="11"/>
        <color indexed="63"/>
        <rFont val="Arial"/>
        <family val="2"/>
      </rPr>
      <t>2022</t>
    </r>
    <r>
      <rPr>
        <sz val="11"/>
        <color indexed="63"/>
        <rFont val="宋体"/>
        <family val="0"/>
      </rPr>
      <t>年地方政府一般债务发行额</t>
    </r>
  </si>
  <si>
    <r>
      <t>四、</t>
    </r>
    <r>
      <rPr>
        <sz val="11"/>
        <color indexed="63"/>
        <rFont val="Arial"/>
        <family val="2"/>
      </rPr>
      <t>2022</t>
    </r>
    <r>
      <rPr>
        <sz val="11"/>
        <color indexed="63"/>
        <rFont val="宋体"/>
        <family val="0"/>
      </rPr>
      <t>年地方政府一般债务还本额</t>
    </r>
  </si>
  <si>
    <r>
      <t>五、</t>
    </r>
    <r>
      <rPr>
        <sz val="11"/>
        <color indexed="63"/>
        <rFont val="Arial"/>
        <family val="2"/>
      </rPr>
      <t>2022</t>
    </r>
    <r>
      <rPr>
        <sz val="11"/>
        <color indexed="63"/>
        <rFont val="宋体"/>
        <family val="0"/>
      </rPr>
      <t>年末地方政府一般债务余额限额</t>
    </r>
  </si>
  <si>
    <r>
      <t>六、</t>
    </r>
    <r>
      <rPr>
        <sz val="11"/>
        <color indexed="63"/>
        <rFont val="Arial"/>
        <family val="2"/>
      </rPr>
      <t>2022</t>
    </r>
    <r>
      <rPr>
        <sz val="11"/>
        <color indexed="63"/>
        <rFont val="宋体"/>
        <family val="0"/>
      </rPr>
      <t>年末地方政府一般债务余额预计执行数</t>
    </r>
  </si>
  <si>
    <t>本级汇总一般公共预算“三公”经费表</t>
  </si>
  <si>
    <t>因公出国(境)费</t>
  </si>
  <si>
    <t>公务接待费</t>
  </si>
  <si>
    <t>公务用车运行维护费</t>
  </si>
  <si>
    <t>公务用车购置</t>
  </si>
  <si>
    <t>县级部门预算汇总数</t>
  </si>
  <si>
    <t xml:space="preserve"> 说明：1、按照党中央、国务院有关文件及部门预算管理有关规定，“三公”经费包括因公出国（境）费用、公务用车购置费及运行费和公务接待费。（1）因公出国（境）费用，指单位工作人员公务出国（境）的住宿费、旅费、伙食补助费、杂费、培训费等支出。（2）公务用车购置费及运行费，指单位公务用车购置费及租用费、燃料费、维修费、过桥过路费、保险费、安全奖励费用等支出，公务用车指用于履行公务的机动车辆，包括领导干部专车、一般公务用车和执法执勤用车。（3）公务接待费，指单位按规定开支的各类公务接待（含外宾接待）支出。
       2、2022年县级部门汇总一般公共预算“三公”经费预算安排1386.38万元，比上年的1399.22万元下降0.92%。其中：因公出国（境）费用10万元，与上年的10万元持平；公务接待费606.04万元，比上年的609.42万元下降0.55%；公务用车运行维护费443.34万元，比上年的450.8万元下降1.65%；公务用车购置费327万元，比上年的329万元下降0.61%。</t>
  </si>
  <si>
    <t>政府性基金收入表</t>
  </si>
  <si>
    <r>
      <t>收入项</t>
    </r>
    <r>
      <rPr>
        <sz val="9"/>
        <rFont val="Times New Roman"/>
        <family val="1"/>
      </rPr>
      <t xml:space="preserve"> </t>
    </r>
    <r>
      <rPr>
        <sz val="9"/>
        <rFont val="宋体"/>
        <family val="0"/>
      </rPr>
      <t>目</t>
    </r>
  </si>
  <si>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</si>
  <si>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</si>
  <si>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</si>
  <si>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</si>
  <si>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</si>
  <si>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</si>
  <si>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</si>
  <si>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</si>
  <si>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</si>
  <si>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</si>
  <si>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r>
      <t xml:space="preserve"> </t>
    </r>
    <r>
      <rPr>
        <sz val="11"/>
        <rFont val="宋体"/>
        <family val="0"/>
      </rPr>
      <t xml:space="preserve"> </t>
    </r>
    <r>
      <rPr>
        <sz val="11"/>
        <rFont val="宋体"/>
        <family val="0"/>
      </rPr>
      <t>缴纳新增建设用地土地有偿使用费</t>
    </r>
  </si>
  <si>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</si>
  <si>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</si>
  <si>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</si>
  <si>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</si>
  <si>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</si>
  <si>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</si>
  <si>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</si>
  <si>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</si>
  <si>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</si>
  <si>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</si>
  <si>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</si>
  <si>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</si>
  <si>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</si>
  <si>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</si>
  <si>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</si>
  <si>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</si>
  <si>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十六、其他政府性基金收入</t>
  </si>
  <si>
    <t>十七、专项债券对应项目专项收入</t>
  </si>
  <si>
    <t>政府性基金支出表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</si>
  <si>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</si>
  <si>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</si>
  <si>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</si>
  <si>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</si>
  <si>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</si>
  <si>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</si>
  <si>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</si>
  <si>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</si>
  <si>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</si>
  <si>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</si>
  <si>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</si>
  <si>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</si>
  <si>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</si>
  <si>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</si>
  <si>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</si>
  <si>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</si>
  <si>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</si>
  <si>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</si>
  <si>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</si>
  <si>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</si>
  <si>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</si>
  <si>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</si>
  <si>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</si>
  <si>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</si>
  <si>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</si>
  <si>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</si>
  <si>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</si>
  <si>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</si>
  <si>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</si>
  <si>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</si>
  <si>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</si>
  <si>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</si>
  <si>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</si>
  <si>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</si>
  <si>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</si>
  <si>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</si>
  <si>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</si>
  <si>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</si>
  <si>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</si>
  <si>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</si>
  <si>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</si>
  <si>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</si>
  <si>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农业生产发展支出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</si>
  <si>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</si>
  <si>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</si>
  <si>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</si>
  <si>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</si>
  <si>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</si>
  <si>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</si>
  <si>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</si>
  <si>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</si>
  <si>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</si>
  <si>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</si>
  <si>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</si>
  <si>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</si>
  <si>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</si>
  <si>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</si>
  <si>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</si>
  <si>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</si>
  <si>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</si>
  <si>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</si>
  <si>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</si>
  <si>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</si>
  <si>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</si>
  <si>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</si>
  <si>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</si>
  <si>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</si>
  <si>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廉租住房支出</t>
  </si>
  <si>
    <t xml:space="preserve">      棚户区改造支出</t>
  </si>
  <si>
    <t xml:space="preserve">      公共租赁住房支出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</si>
  <si>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</si>
  <si>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</si>
  <si>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</si>
  <si>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</si>
  <si>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</si>
  <si>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</si>
  <si>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</si>
  <si>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</si>
  <si>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</si>
  <si>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</si>
  <si>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</si>
  <si>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</si>
  <si>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</si>
  <si>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</si>
  <si>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</si>
  <si>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</si>
  <si>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</si>
  <si>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</si>
  <si>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</si>
  <si>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</si>
  <si>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</si>
  <si>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</si>
  <si>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</si>
  <si>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</si>
  <si>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</si>
  <si>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</si>
  <si>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</si>
  <si>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</si>
  <si>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</si>
  <si>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</si>
  <si>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</si>
  <si>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</si>
  <si>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</si>
  <si>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</si>
  <si>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</si>
  <si>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</si>
  <si>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</si>
  <si>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</si>
  <si>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</si>
  <si>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</si>
  <si>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</si>
  <si>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</si>
  <si>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</si>
  <si>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</si>
  <si>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</si>
  <si>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</si>
  <si>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</si>
  <si>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</si>
  <si>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</si>
  <si>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</si>
  <si>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</si>
  <si>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</si>
  <si>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</si>
  <si>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</si>
  <si>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</si>
  <si>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</si>
  <si>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</si>
  <si>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</si>
  <si>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</si>
  <si>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</si>
  <si>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</si>
  <si>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</si>
  <si>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</si>
  <si>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</si>
  <si>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</si>
  <si>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</si>
  <si>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</si>
  <si>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</si>
  <si>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</si>
  <si>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</si>
  <si>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</si>
  <si>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</si>
  <si>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</si>
  <si>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</si>
  <si>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</si>
  <si>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</si>
  <si>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</si>
  <si>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</si>
  <si>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</si>
  <si>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</si>
  <si>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</si>
  <si>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</si>
  <si>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</si>
  <si>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</si>
  <si>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</si>
  <si>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</si>
  <si>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</si>
  <si>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</si>
  <si>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</si>
  <si>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</si>
  <si>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</si>
  <si>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</si>
  <si>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</si>
  <si>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</si>
  <si>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</si>
  <si>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</si>
  <si>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</si>
  <si>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</si>
  <si>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</si>
  <si>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</si>
  <si>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</si>
  <si>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</si>
  <si>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</si>
  <si>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</si>
  <si>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</si>
  <si>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</si>
  <si>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</si>
  <si>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</si>
  <si>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</si>
  <si>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</si>
  <si>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</si>
  <si>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</si>
  <si>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</si>
  <si>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</si>
  <si>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</si>
  <si>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</si>
  <si>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</si>
  <si>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</si>
  <si>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</si>
  <si>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</si>
  <si>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</si>
  <si>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</si>
  <si>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</si>
  <si>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</si>
  <si>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支出合计</t>
  </si>
  <si>
    <t>转移性支出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</si>
  <si>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</si>
  <si>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</si>
  <si>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</si>
  <si>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</si>
  <si>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</si>
  <si>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</si>
  <si>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</si>
  <si>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支出总计</t>
  </si>
  <si>
    <t>本级政府性基金支出表</t>
  </si>
  <si>
    <t>政府性基金转移支付表</t>
  </si>
  <si>
    <t xml:space="preserve">  政府性基金转移收入</t>
  </si>
  <si>
    <t xml:space="preserve">    政府性基金补助收入</t>
  </si>
  <si>
    <t xml:space="preserve">    政府性基金上解收入</t>
  </si>
  <si>
    <t>政府专项债务限额和余额情况表</t>
  </si>
  <si>
    <t>一、2021年末地方政府专项债务余额实际数</t>
  </si>
  <si>
    <t>二、2021年末地方政府专项债务余额限额</t>
  </si>
  <si>
    <t>三、2022年地方政府专项债务发行额</t>
  </si>
  <si>
    <t>四、2022年地方政府专项债务还本额</t>
  </si>
  <si>
    <t>五、2022年末地方政府专项债务余额限额</t>
  </si>
  <si>
    <t>六、2022年末地方政府专项债务余额预计执行数</t>
  </si>
  <si>
    <t>国有资本经营预算收入表</t>
  </si>
  <si>
    <t>项        目</t>
  </si>
  <si>
    <t>一、利润收入</t>
  </si>
  <si>
    <t>机械企业利润收入</t>
  </si>
  <si>
    <t>投资服务企业利润收入</t>
  </si>
  <si>
    <t>建筑施工企业利润收入</t>
  </si>
  <si>
    <t>运输企业利润收入</t>
  </si>
  <si>
    <t>纺织轻工企业利润收入</t>
  </si>
  <si>
    <t>其他国有资本经营预算企业利润收入</t>
  </si>
  <si>
    <t>二、股利、股息收入</t>
  </si>
  <si>
    <t>国有控股公司股利、股息收入</t>
  </si>
  <si>
    <t>国有参股公司股利、股息收入</t>
  </si>
  <si>
    <t>三、产权转让收入</t>
  </si>
  <si>
    <t>国有股权、股份转让收入</t>
  </si>
  <si>
    <t>四、清算收入</t>
  </si>
  <si>
    <t>国有股权、股份清算收入</t>
  </si>
  <si>
    <t>五、其他国有资本经营预算收入</t>
  </si>
  <si>
    <t>上年结转收入</t>
  </si>
  <si>
    <t>总计</t>
  </si>
  <si>
    <t>国有资本经营预算支出表</t>
  </si>
  <si>
    <t>一、国有资本经营预算支出</t>
  </si>
  <si>
    <t>解决历史遗留问题及改革成本支出</t>
  </si>
  <si>
    <t xml:space="preserve">  国有企业办公共服务机构移交补助支出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</si>
  <si>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</si>
  <si>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</si>
  <si>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</si>
  <si>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</si>
  <si>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</si>
  <si>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</si>
  <si>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</si>
  <si>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</si>
  <si>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</si>
  <si>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</si>
  <si>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</si>
  <si>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</si>
  <si>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</si>
  <si>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其他国有资本经营预算支出</t>
  </si>
  <si>
    <t xml:space="preserve">  其他国有资本经营预算支出</t>
  </si>
  <si>
    <t>二、转移性支出</t>
  </si>
  <si>
    <t>国有资本经营预算转移支付支出</t>
  </si>
  <si>
    <t>国有资本经营预算调出资金</t>
  </si>
  <si>
    <t>合     计</t>
  </si>
  <si>
    <t>结转下年支出</t>
  </si>
  <si>
    <t>本级国有资本经营预算支出表</t>
  </si>
  <si>
    <r>
      <t>202</t>
    </r>
    <r>
      <rPr>
        <b/>
        <sz val="27"/>
        <color indexed="8"/>
        <rFont val="宋体"/>
        <family val="0"/>
      </rPr>
      <t>2</t>
    </r>
    <r>
      <rPr>
        <b/>
        <sz val="27"/>
        <color indexed="8"/>
        <rFont val="宋体"/>
        <family val="0"/>
      </rPr>
      <t>年社会保险基金收支预算总表</t>
    </r>
  </si>
  <si>
    <t>社预01表</t>
  </si>
  <si>
    <t>进贤县</t>
  </si>
  <si>
    <t>单位：元</t>
  </si>
  <si>
    <t>城乡居民基本
养老保险基金</t>
  </si>
  <si>
    <t>机关事业单位基
本养老保险基金</t>
  </si>
  <si>
    <t>一、收入</t>
  </si>
  <si>
    <t xml:space="preserve">    其中:1.社会保险费收入</t>
  </si>
  <si>
    <t xml:space="preserve">         2.财政补贴收入</t>
  </si>
  <si>
    <t xml:space="preserve">         3.利息收入</t>
  </si>
  <si>
    <t xml:space="preserve">         4.委托投资收益</t>
  </si>
  <si>
    <t xml:space="preserve">         5.转移收入</t>
  </si>
  <si>
    <t xml:space="preserve">         6.其他收入</t>
  </si>
  <si>
    <t xml:space="preserve">         7.中央调剂资金收入（省级专用）</t>
  </si>
  <si>
    <t xml:space="preserve">         8.中央调剂基金收入（中央专用)</t>
  </si>
  <si>
    <t>二、支出</t>
  </si>
  <si>
    <t xml:space="preserve">    其中:1.社会保险待遇支出</t>
  </si>
  <si>
    <t xml:space="preserve">         2.转移支出</t>
  </si>
  <si>
    <t xml:space="preserve">         3.其他支出</t>
  </si>
  <si>
    <t xml:space="preserve">         4.中央调剂基金支出（中央专用）</t>
  </si>
  <si>
    <t xml:space="preserve">         5.中央调剂资金支出（省级专用）</t>
  </si>
  <si>
    <t>三、本年收支结余</t>
  </si>
  <si>
    <t>四、年末滚存结余</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</si>
</sst>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quot;$&quot;* #,##0_-;\-&quot;$&quot;* #,##0_-;_-&quot;$&quot;* &quot;-&quot;_-;_-@_-"/>
    <numFmt numFmtId="178" formatCode="_-&quot;$&quot;\ * #,##0_-;_-&quot;$&quot;\ * #,##0\-;_-&quot;$&quot;\ * &quot;-&quot;_-;_-@_-"/>
    <numFmt numFmtId="179" formatCode="0.00_)"/>
    <numFmt numFmtId="180" formatCode="&quot;$&quot;\ #,##0.00_-;[Red]&quot;$&quot;\ #,##0.00\-"/>
    <numFmt numFmtId="181" formatCode="&quot;$&quot;#,##0_);\(&quot;$&quot;#,##0\)"/>
    <numFmt numFmtId="182" formatCode="_(&quot;$&quot;* #,##0.00_);_(&quot;$&quot;* \(#,##0.00\);_(&quot;$&quot;* &quot;-&quot;??_);_(@_)"/>
    <numFmt numFmtId="183" formatCode="#,##0;\-#,##0;&quot;-&quot;"/>
    <numFmt numFmtId="184" formatCode="#\ ??/??"/>
    <numFmt numFmtId="185" formatCode="#,##0;\(#,##0\)"/>
    <numFmt numFmtId="186" formatCode="_-* #,##0.00_-;\-* #,##0.00_-;_-* &quot;-&quot;??_-;_-@_-"/>
    <numFmt numFmtId="187" formatCode="#,##0;[Red]\(#,##0\)"/>
    <numFmt numFmtId="188" formatCode="_-&quot;$&quot;\ * #,##0.00_-;_-&quot;$&quot;\ * #,##0.00\-;_-&quot;$&quot;\ * &quot;-&quot;??_-;_-@_-"/>
    <numFmt numFmtId="189" formatCode="\$#,##0.00;\(\$#,##0.00\)"/>
    <numFmt numFmtId="190" formatCode="\$#,##0;\(\$#,##0\)"/>
    <numFmt numFmtId="191" formatCode="#,##0.0_);\(#,##0.0\)"/>
    <numFmt numFmtId="192" formatCode="&quot;?\t#,##0_);[Red]\(&quot;&quot;?&quot;\t#,##0\)"/>
    <numFmt numFmtId="193" formatCode="&quot;$&quot;#,##0_);[Red]\(&quot;$&quot;#,##0\)"/>
    <numFmt numFmtId="194" formatCode="&quot;$&quot;#,##0.00_);[Red]\(&quot;$&quot;#,##0.00\)"/>
    <numFmt numFmtId="195" formatCode="_-* #,##0\ _k_r_-;\-* #,##0\ _k_r_-;_-* &quot;-&quot;\ _k_r_-;_-@_-"/>
    <numFmt numFmtId="196" formatCode="_-* #,##0.00\ _k_r_-;\-* #,##0.00\ _k_r_-;_-* &quot;-&quot;??\ _k_r_-;_-@_-"/>
    <numFmt numFmtId="197" formatCode="&quot;綅&quot;\t#,##0_);[Red]\(&quot;綅&quot;\t#,##0\)"/>
    <numFmt numFmtId="198" formatCode="_(&quot;$&quot;* #,##0_);_(&quot;$&quot;* \(#,##0\);_(&quot;$&quot;* &quot;-&quot;_);_(@_)"/>
    <numFmt numFmtId="199" formatCode="_-* #,##0.00_$_-;\-* #,##0.00_$_-;_-* &quot;-&quot;??_$_-;_-@_-"/>
    <numFmt numFmtId="200" formatCode="_-&quot;$&quot;* #,##0.00_-;\-&quot;$&quot;* #,##0.00_-;_-&quot;$&quot;* &quot;-&quot;??_-;_-@_-"/>
    <numFmt numFmtId="201" formatCode="_-* #,##0_$_-;\-* #,##0_$_-;_-* &quot;-&quot;_$_-;_-@_-"/>
    <numFmt numFmtId="202" formatCode="_-* #,##0&quot;$&quot;_-;\-* #,##0&quot;$&quot;_-;_-* &quot;-&quot;&quot;$&quot;_-;_-@_-"/>
    <numFmt numFmtId="203" formatCode="_-* #,##0.00&quot;$&quot;_-;\-* #,##0.00&quot;$&quot;_-;_-* &quot;-&quot;??&quot;$&quot;_-;_-@_-"/>
    <numFmt numFmtId="204" formatCode="0.0"/>
    <numFmt numFmtId="205" formatCode="#,##0.00_ ;\-#,##0.00;;"/>
    <numFmt numFmtId="206" formatCode="0_);[Red]\(0\)"/>
    <numFmt numFmtId="207" formatCode="0_ "/>
    <numFmt numFmtId="208" formatCode="00"/>
    <numFmt numFmtId="209" formatCode="0.0_ "/>
  </numFmts>
  <fonts count="125">
    <font>
      <sz val="12"/>
      <name val="宋体"/>
      <family val="0"/>
    </font>
    <font>
      <sz val="11"/>
      <name val="宋体"/>
      <family val="0"/>
    </font>
    <font>
      <b/>
      <sz val="27"/>
      <color indexed="8"/>
      <name val="宋体"/>
      <family val="0"/>
    </font>
    <font>
      <b/>
      <sz val="12"/>
      <name val="宋体"/>
      <family val="0"/>
    </font>
    <font>
      <sz val="12"/>
      <color indexed="8"/>
      <name val="宋体"/>
      <family val="0"/>
    </font>
    <font>
      <b/>
      <sz val="12"/>
      <color indexed="8"/>
      <name val="宋体"/>
      <family val="0"/>
    </font>
    <font>
      <sz val="10"/>
      <name val="宋体"/>
      <family val="0"/>
    </font>
    <font>
      <sz val="9"/>
      <name val="宋体"/>
      <family val="0"/>
    </font>
    <font>
      <sz val="10"/>
      <name val="Arial"/>
      <family val="2"/>
    </font>
    <font>
      <sz val="20"/>
      <name val="黑体"/>
      <family val="3"/>
    </font>
    <font>
      <b/>
      <sz val="14"/>
      <name val="宋体"/>
      <family val="0"/>
    </font>
    <font>
      <sz val="11"/>
      <name val="Arial"/>
      <family val="2"/>
    </font>
    <font>
      <sz val="11"/>
      <color indexed="63"/>
      <name val="宋体"/>
      <family val="0"/>
    </font>
    <font>
      <sz val="10"/>
      <name val="Helv"/>
      <family val="2"/>
    </font>
    <font>
      <b/>
      <sz val="11"/>
      <name val="宋体"/>
      <family val="0"/>
    </font>
    <font>
      <sz val="11"/>
      <color indexed="10"/>
      <name val="宋体"/>
      <family val="0"/>
    </font>
    <font>
      <sz val="12"/>
      <name val="黑体"/>
      <family val="3"/>
    </font>
    <font>
      <b/>
      <sz val="18"/>
      <name val="宋体"/>
      <family val="0"/>
    </font>
    <font>
      <sz val="11"/>
      <color indexed="8"/>
      <name val="宋体"/>
      <family val="0"/>
    </font>
    <font>
      <sz val="10"/>
      <color indexed="8"/>
      <name val="楷体_GB2312"/>
      <family val="3"/>
    </font>
    <font>
      <b/>
      <sz val="10"/>
      <name val="宋体"/>
      <family val="0"/>
    </font>
    <font>
      <sz val="12"/>
      <name val="Helv"/>
      <family val="2"/>
    </font>
    <font>
      <b/>
      <sz val="20"/>
      <name val="宋体"/>
      <family val="0"/>
    </font>
    <font>
      <b/>
      <sz val="24"/>
      <name val="黑体"/>
      <family val="3"/>
    </font>
    <font>
      <sz val="16"/>
      <name val="黑体"/>
      <family val="3"/>
    </font>
    <font>
      <u val="single"/>
      <sz val="12"/>
      <color indexed="12"/>
      <name val="宋体"/>
      <family val="0"/>
    </font>
    <font>
      <u val="single"/>
      <sz val="12"/>
      <color indexed="36"/>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42"/>
      <name val="宋体"/>
      <family val="0"/>
    </font>
    <font>
      <sz val="10.5"/>
      <color indexed="17"/>
      <name val="宋体"/>
      <family val="0"/>
    </font>
    <font>
      <sz val="12"/>
      <color indexed="17"/>
      <name val="宋体"/>
      <family val="0"/>
    </font>
    <font>
      <sz val="12"/>
      <color indexed="17"/>
      <name val="楷体_GB2312"/>
      <family val="3"/>
    </font>
    <font>
      <sz val="8"/>
      <name val="Times New Roman"/>
      <family val="1"/>
    </font>
    <font>
      <sz val="10"/>
      <color indexed="8"/>
      <name val="Arial"/>
      <family val="2"/>
    </font>
    <font>
      <sz val="12"/>
      <color indexed="9"/>
      <name val="宋体"/>
      <family val="0"/>
    </font>
    <font>
      <sz val="12"/>
      <color indexed="20"/>
      <name val="楷体_GB2312"/>
      <family val="3"/>
    </font>
    <font>
      <sz val="12"/>
      <name val="Times New Roman"/>
      <family val="1"/>
    </font>
    <font>
      <sz val="11"/>
      <color indexed="9"/>
      <name val="Tahoma"/>
      <family val="2"/>
    </font>
    <font>
      <sz val="11"/>
      <color indexed="62"/>
      <name val="Tahoma"/>
      <family val="2"/>
    </font>
    <font>
      <sz val="12"/>
      <color indexed="8"/>
      <name val="楷体_GB2312"/>
      <family val="3"/>
    </font>
    <font>
      <sz val="10.5"/>
      <color indexed="20"/>
      <name val="宋体"/>
      <family val="0"/>
    </font>
    <font>
      <b/>
      <sz val="11"/>
      <color indexed="56"/>
      <name val="Tahoma"/>
      <family val="2"/>
    </font>
    <font>
      <sz val="10"/>
      <name val="MS Sans Serif"/>
      <family val="2"/>
    </font>
    <font>
      <b/>
      <sz val="15"/>
      <color indexed="56"/>
      <name val="Tahoma"/>
      <family val="2"/>
    </font>
    <font>
      <b/>
      <sz val="13"/>
      <color indexed="56"/>
      <name val="Tahoma"/>
      <family val="2"/>
    </font>
    <font>
      <sz val="10"/>
      <name val="Geneva"/>
      <family val="2"/>
    </font>
    <font>
      <sz val="12"/>
      <color indexed="9"/>
      <name val="楷体_GB2312"/>
      <family val="3"/>
    </font>
    <font>
      <sz val="12"/>
      <color indexed="20"/>
      <name val="宋体"/>
      <family val="0"/>
    </font>
    <font>
      <b/>
      <sz val="11"/>
      <color indexed="63"/>
      <name val="Tahoma"/>
      <family val="2"/>
    </font>
    <font>
      <b/>
      <sz val="15"/>
      <color indexed="56"/>
      <name val="楷体_GB2312"/>
      <family val="3"/>
    </font>
    <font>
      <sz val="11"/>
      <color indexed="17"/>
      <name val="Tahoma"/>
      <family val="2"/>
    </font>
    <font>
      <sz val="11"/>
      <color indexed="8"/>
      <name val="Tahoma"/>
      <family val="2"/>
    </font>
    <font>
      <sz val="11"/>
      <name val="ＭＳ Ｐゴシック"/>
      <family val="0"/>
    </font>
    <font>
      <b/>
      <i/>
      <sz val="16"/>
      <name val="Helv"/>
      <family val="2"/>
    </font>
    <font>
      <sz val="12"/>
      <color indexed="10"/>
      <name val="楷体_GB2312"/>
      <family val="3"/>
    </font>
    <font>
      <sz val="7"/>
      <name val="Helv"/>
      <family val="2"/>
    </font>
    <font>
      <sz val="10"/>
      <color indexed="17"/>
      <name val="宋体"/>
      <family val="0"/>
    </font>
    <font>
      <sz val="10"/>
      <color indexed="20"/>
      <name val="宋体"/>
      <family val="0"/>
    </font>
    <font>
      <sz val="10"/>
      <name val="楷体"/>
      <family val="3"/>
    </font>
    <font>
      <u val="single"/>
      <sz val="7.5"/>
      <color indexed="12"/>
      <name val="Arial"/>
      <family val="2"/>
    </font>
    <font>
      <b/>
      <sz val="10"/>
      <name val="Tms Rmn"/>
      <family val="1"/>
    </font>
    <font>
      <sz val="11"/>
      <color indexed="60"/>
      <name val="Tahoma"/>
      <family val="2"/>
    </font>
    <font>
      <b/>
      <sz val="10"/>
      <name val="MS Sans Serif"/>
      <family val="2"/>
    </font>
    <font>
      <sz val="10"/>
      <name val="Times New Roman"/>
      <family val="1"/>
    </font>
    <font>
      <sz val="11"/>
      <color indexed="20"/>
      <name val="Tahoma"/>
      <family val="2"/>
    </font>
    <font>
      <sz val="12"/>
      <color indexed="16"/>
      <name val="宋体"/>
      <family val="0"/>
    </font>
    <font>
      <b/>
      <sz val="11"/>
      <color indexed="52"/>
      <name val="Tahoma"/>
      <family val="2"/>
    </font>
    <font>
      <b/>
      <sz val="11"/>
      <color indexed="9"/>
      <name val="Tahoma"/>
      <family val="2"/>
    </font>
    <font>
      <b/>
      <sz val="18"/>
      <color indexed="56"/>
      <name val="宋体"/>
      <family val="0"/>
    </font>
    <font>
      <b/>
      <sz val="8"/>
      <name val="Arial"/>
      <family val="2"/>
    </font>
    <font>
      <b/>
      <sz val="13"/>
      <color indexed="56"/>
      <name val="楷体_GB2312"/>
      <family val="3"/>
    </font>
    <font>
      <sz val="8"/>
      <name val="Arial"/>
      <family val="2"/>
    </font>
    <font>
      <b/>
      <sz val="11"/>
      <color indexed="56"/>
      <name val="楷体_GB2312"/>
      <family val="3"/>
    </font>
    <font>
      <b/>
      <sz val="9"/>
      <name val="Arial"/>
      <family val="2"/>
    </font>
    <font>
      <sz val="12"/>
      <name val="Arial"/>
      <family val="2"/>
    </font>
    <font>
      <i/>
      <sz val="11"/>
      <color indexed="23"/>
      <name val="Tahoma"/>
      <family val="2"/>
    </font>
    <font>
      <u val="single"/>
      <sz val="7.5"/>
      <color indexed="36"/>
      <name val="Arial"/>
      <family val="2"/>
    </font>
    <font>
      <b/>
      <sz val="12"/>
      <name val="Arial"/>
      <family val="2"/>
    </font>
    <font>
      <b/>
      <sz val="18"/>
      <name val="Arial"/>
      <family val="2"/>
    </font>
    <font>
      <b/>
      <sz val="12"/>
      <color indexed="9"/>
      <name val="楷体_GB2312"/>
      <family val="3"/>
    </font>
    <font>
      <sz val="12"/>
      <name val="官帕眉"/>
      <family val="0"/>
    </font>
    <font>
      <sz val="11"/>
      <color indexed="52"/>
      <name val="Tahoma"/>
      <family val="2"/>
    </font>
    <font>
      <sz val="12"/>
      <color indexed="9"/>
      <name val="Helv"/>
      <family val="2"/>
    </font>
    <font>
      <sz val="7"/>
      <name val="Small Fonts"/>
      <family val="2"/>
    </font>
    <font>
      <sz val="10"/>
      <name val="Courier"/>
      <family val="3"/>
    </font>
    <font>
      <sz val="7"/>
      <color indexed="10"/>
      <name val="Helv"/>
      <family val="2"/>
    </font>
    <font>
      <b/>
      <sz val="10"/>
      <name val="Arial"/>
      <family val="2"/>
    </font>
    <font>
      <sz val="10"/>
      <color indexed="8"/>
      <name val="MS Sans Serif"/>
      <family val="2"/>
    </font>
    <font>
      <b/>
      <sz val="10"/>
      <color indexed="10"/>
      <name val="Arial"/>
      <family val="2"/>
    </font>
    <font>
      <b/>
      <sz val="11"/>
      <color indexed="8"/>
      <name val="Tahoma"/>
      <family val="2"/>
    </font>
    <font>
      <sz val="12"/>
      <name val="바탕체"/>
      <family val="0"/>
    </font>
    <font>
      <sz val="11"/>
      <color indexed="10"/>
      <name val="Tahoma"/>
      <family val="2"/>
    </font>
    <font>
      <sz val="12"/>
      <name val="Courier"/>
      <family val="3"/>
    </font>
    <font>
      <b/>
      <sz val="14"/>
      <name val="楷体"/>
      <family val="3"/>
    </font>
    <font>
      <u val="single"/>
      <sz val="12"/>
      <color indexed="20"/>
      <name val="宋体"/>
      <family val="0"/>
    </font>
    <font>
      <sz val="10"/>
      <name val="微软雅黑"/>
      <family val="2"/>
    </font>
    <font>
      <sz val="12"/>
      <color indexed="62"/>
      <name val="楷体_GB2312"/>
      <family val="3"/>
    </font>
    <font>
      <sz val="12"/>
      <color indexed="60"/>
      <name val="楷体_GB2312"/>
      <family val="3"/>
    </font>
    <font>
      <b/>
      <sz val="12"/>
      <color indexed="8"/>
      <name val="楷体_GB2312"/>
      <family val="3"/>
    </font>
    <font>
      <sz val="12"/>
      <name val="新細明體"/>
      <family val="0"/>
    </font>
    <font>
      <b/>
      <sz val="12"/>
      <color indexed="52"/>
      <name val="楷体_GB2312"/>
      <family val="3"/>
    </font>
    <font>
      <i/>
      <sz val="12"/>
      <color indexed="23"/>
      <name val="楷体_GB2312"/>
      <family val="3"/>
    </font>
    <font>
      <sz val="12"/>
      <color indexed="52"/>
      <name val="楷体_GB2312"/>
      <family val="3"/>
    </font>
    <font>
      <b/>
      <sz val="12"/>
      <color indexed="63"/>
      <name val="楷体_GB2312"/>
      <family val="3"/>
    </font>
    <font>
      <sz val="9"/>
      <name val="Times New Roman"/>
      <family val="1"/>
    </font>
    <font>
      <sz val="11"/>
      <color indexed="63"/>
      <name val="Arial"/>
      <family val="2"/>
    </font>
    <font>
      <b/>
      <sz val="10"/>
      <name val="Helv"/>
      <family val="2"/>
    </font>
    <font>
      <sz val="11"/>
      <color theme="1"/>
      <name val="Calibri"/>
      <family val="0"/>
    </font>
    <font>
      <b/>
      <sz val="11"/>
      <name val="Calibri"/>
      <family val="0"/>
    </font>
    <font>
      <sz val="11"/>
      <name val="Calibri"/>
      <family val="0"/>
    </font>
    <font>
      <sz val="12"/>
      <name val="Calibri"/>
      <family val="0"/>
    </font>
    <font>
      <b/>
      <sz val="12"/>
      <name val="Calibri"/>
      <family val="0"/>
    </font>
  </fonts>
  <fills count="4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54"/>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42"/>
        <bgColor indexed="64"/>
      </patternFill>
    </fill>
    <fill>
      <patternFill patternType="solid">
        <fgColor indexed="46"/>
        <bgColor indexed="64"/>
      </patternFill>
    </fill>
    <fill>
      <patternFill patternType="solid">
        <fgColor indexed="51"/>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31"/>
        <bgColor indexed="64"/>
      </patternFill>
    </fill>
    <fill>
      <patternFill patternType="solid">
        <fgColor indexed="56"/>
        <bgColor indexed="64"/>
      </patternFill>
    </fill>
    <fill>
      <patternFill patternType="solid">
        <fgColor indexed="11"/>
        <bgColor indexed="64"/>
      </patternFill>
    </fill>
    <fill>
      <patternFill patternType="lightUp">
        <fgColor indexed="9"/>
        <bgColor indexed="29"/>
      </patternFill>
    </fill>
    <fill>
      <patternFill patternType="solid">
        <fgColor indexed="30"/>
        <bgColor indexed="64"/>
      </patternFill>
    </fill>
    <fill>
      <patternFill patternType="lightUp">
        <fgColor indexed="9"/>
        <bgColor indexed="22"/>
      </patternFill>
    </fill>
    <fill>
      <patternFill patternType="solid">
        <fgColor indexed="36"/>
        <bgColor indexed="64"/>
      </patternFill>
    </fill>
    <fill>
      <patternFill patternType="solid">
        <fgColor indexed="52"/>
        <bgColor indexed="64"/>
      </patternFill>
    </fill>
    <fill>
      <patternFill patternType="gray0625"/>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lightUp">
        <fgColor indexed="9"/>
        <bgColor indexed="55"/>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rgb="FFFFFF80"/>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s>
  <borders count="3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style="thin"/>
      <top>
        <color indexed="63"/>
      </top>
      <bottom style="thin"/>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right>
        <color indexed="63"/>
      </right>
      <top style="thin"/>
      <bottom style="thin"/>
    </border>
    <border>
      <left>
        <color indexed="63"/>
      </left>
      <right style="thin"/>
      <top style="thin"/>
      <bottom style="thin"/>
    </border>
  </borders>
  <cellStyleXfs count="8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18" fillId="4" borderId="0" applyNumberFormat="0" applyBorder="0" applyAlignment="0" applyProtection="0"/>
    <xf numFmtId="0" fontId="18" fillId="10" borderId="0" applyNumberFormat="0" applyBorder="0" applyAlignment="0" applyProtection="0"/>
    <xf numFmtId="0" fontId="41" fillId="9" borderId="0" applyNumberFormat="0" applyBorder="0" applyAlignment="0" applyProtection="0"/>
    <xf numFmtId="0" fontId="41" fillId="11" borderId="0" applyNumberFormat="0" applyBorder="0" applyAlignment="0" applyProtection="0"/>
    <xf numFmtId="0" fontId="18" fillId="3" borderId="0" applyNumberFormat="0" applyBorder="0" applyAlignment="0" applyProtection="0"/>
    <xf numFmtId="0" fontId="18"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18" fillId="2" borderId="0" applyNumberFormat="0" applyBorder="0" applyAlignment="0" applyProtection="0"/>
    <xf numFmtId="0" fontId="18" fillId="8" borderId="0" applyNumberFormat="0" applyBorder="0" applyAlignment="0" applyProtection="0"/>
    <xf numFmtId="0" fontId="41" fillId="8" borderId="0" applyNumberFormat="0" applyBorder="0" applyAlignment="0" applyProtection="0"/>
    <xf numFmtId="0" fontId="41" fillId="14" borderId="0" applyNumberFormat="0" applyBorder="0" applyAlignment="0" applyProtection="0"/>
    <xf numFmtId="0" fontId="18" fillId="4" borderId="0" applyNumberFormat="0" applyBorder="0" applyAlignment="0" applyProtection="0"/>
    <xf numFmtId="0" fontId="18" fillId="10" borderId="0" applyNumberFormat="0" applyBorder="0" applyAlignment="0" applyProtection="0"/>
    <xf numFmtId="0" fontId="41" fillId="10" borderId="0" applyNumberFormat="0" applyBorder="0" applyAlignment="0" applyProtection="0"/>
    <xf numFmtId="0" fontId="41" fillId="9"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41" fillId="3" borderId="0" applyNumberFormat="0" applyBorder="0" applyAlignment="0" applyProtection="0"/>
    <xf numFmtId="0" fontId="42" fillId="15" borderId="0" applyNumberFormat="0" applyBorder="0" applyAlignment="0" applyProtection="0"/>
    <xf numFmtId="0" fontId="39" fillId="7" borderId="0" applyNumberFormat="0" applyBorder="0" applyAlignment="0" applyProtection="0"/>
    <xf numFmtId="0" fontId="43" fillId="15"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7" borderId="0" applyNumberFormat="0" applyBorder="0" applyAlignment="0" applyProtection="0"/>
    <xf numFmtId="0" fontId="8" fillId="0" borderId="0" applyNumberFormat="0" applyFill="0" applyBorder="0" applyAlignment="0" applyProtection="0"/>
    <xf numFmtId="0" fontId="44" fillId="6" borderId="0" applyNumberFormat="0" applyBorder="0" applyAlignment="0" applyProtection="0"/>
    <xf numFmtId="0" fontId="45" fillId="0" borderId="0">
      <alignment horizontal="center" wrapText="1"/>
      <protection locked="0"/>
    </xf>
    <xf numFmtId="0" fontId="4" fillId="18" borderId="0" applyNumberFormat="0" applyBorder="0" applyAlignment="0" applyProtection="0"/>
    <xf numFmtId="0" fontId="46" fillId="0" borderId="0" applyNumberFormat="0" applyFill="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176" fontId="8" fillId="0" borderId="10" applyFill="0" applyProtection="0">
      <alignment horizontal="right"/>
    </xf>
    <xf numFmtId="0" fontId="47" fillId="19"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8" fillId="0" borderId="0" applyNumberFormat="0" applyFill="0" applyBorder="0" applyAlignment="0" applyProtection="0"/>
    <xf numFmtId="0" fontId="48" fillId="7" borderId="0" applyNumberFormat="0" applyBorder="0" applyAlignment="0" applyProtection="0"/>
    <xf numFmtId="0" fontId="49" fillId="0" borderId="0">
      <alignment/>
      <protection/>
    </xf>
    <xf numFmtId="0" fontId="50" fillId="20" borderId="0" applyNumberFormat="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43" fontId="8" fillId="0" borderId="0" applyFont="0" applyFill="0" applyBorder="0" applyAlignment="0" applyProtection="0"/>
    <xf numFmtId="0" fontId="39" fillId="7" borderId="0" applyNumberFormat="0" applyBorder="0" applyAlignment="0" applyProtection="0"/>
    <xf numFmtId="0" fontId="48" fillId="7" borderId="0" applyNumberFormat="0" applyBorder="0" applyAlignment="0" applyProtection="0"/>
    <xf numFmtId="0" fontId="42" fillId="15" borderId="0" applyNumberFormat="0" applyBorder="0" applyAlignment="0" applyProtection="0"/>
    <xf numFmtId="0" fontId="48" fillId="7" borderId="0" applyNumberFormat="0" applyBorder="0" applyAlignment="0" applyProtection="0"/>
    <xf numFmtId="0" fontId="38" fillId="6" borderId="0" applyNumberFormat="0" applyBorder="0" applyAlignment="0" applyProtection="0"/>
    <xf numFmtId="0" fontId="48" fillId="7" borderId="0" applyNumberFormat="0" applyBorder="0" applyAlignment="0" applyProtection="0"/>
    <xf numFmtId="0" fontId="49" fillId="0" borderId="0">
      <alignment/>
      <protection/>
    </xf>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43" fillId="21"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39" fillId="22" borderId="0" applyNumberFormat="0" applyBorder="0" applyAlignment="0" applyProtection="0"/>
    <xf numFmtId="0" fontId="49" fillId="0" borderId="0">
      <alignment/>
      <protection/>
    </xf>
    <xf numFmtId="0" fontId="39" fillId="7" borderId="0" applyNumberFormat="0" applyBorder="0" applyAlignment="0" applyProtection="0"/>
    <xf numFmtId="0" fontId="49" fillId="0" borderId="0">
      <alignment/>
      <protection/>
    </xf>
    <xf numFmtId="0" fontId="39" fillId="7" borderId="0" applyNumberFormat="0" applyBorder="0" applyAlignment="0" applyProtection="0"/>
    <xf numFmtId="0" fontId="39" fillId="7" borderId="0" applyNumberFormat="0" applyBorder="0" applyAlignment="0" applyProtection="0"/>
    <xf numFmtId="0" fontId="0" fillId="0" borderId="0" applyNumberFormat="0" applyFill="0" applyBorder="0" applyAlignment="0" applyProtection="0"/>
    <xf numFmtId="0" fontId="51" fillId="3" borderId="5" applyNumberFormat="0" applyAlignment="0" applyProtection="0"/>
    <xf numFmtId="0" fontId="18" fillId="0" borderId="0">
      <alignment/>
      <protection/>
    </xf>
    <xf numFmtId="0" fontId="46" fillId="0" borderId="0">
      <alignment vertical="top"/>
      <protection/>
    </xf>
    <xf numFmtId="0" fontId="39" fillId="22" borderId="0" applyNumberFormat="0" applyBorder="0" applyAlignment="0" applyProtection="0"/>
    <xf numFmtId="0" fontId="52" fillId="22" borderId="0" applyNumberFormat="0" applyBorder="0" applyAlignment="0" applyProtection="0"/>
    <xf numFmtId="0" fontId="38" fillId="6" borderId="0" applyNumberFormat="0" applyBorder="0" applyAlignment="0" applyProtection="0"/>
    <xf numFmtId="177" fontId="8" fillId="0" borderId="0" applyFont="0" applyFill="0" applyBorder="0" applyAlignment="0" applyProtection="0"/>
    <xf numFmtId="0" fontId="39" fillId="7" borderId="0" applyNumberFormat="0" applyBorder="0" applyAlignment="0" applyProtection="0"/>
    <xf numFmtId="0" fontId="39" fillId="22" borderId="0" applyNumberFormat="0" applyBorder="0" applyAlignment="0" applyProtection="0"/>
    <xf numFmtId="0" fontId="53" fillId="22" borderId="0" applyNumberFormat="0" applyBorder="0" applyAlignment="0" applyProtection="0"/>
    <xf numFmtId="0" fontId="13" fillId="0" borderId="0">
      <alignment/>
      <protection/>
    </xf>
    <xf numFmtId="0" fontId="54" fillId="0" borderId="11" applyNumberFormat="0" applyFill="0" applyAlignment="0" applyProtection="0"/>
    <xf numFmtId="49" fontId="8" fillId="0" borderId="0" applyFont="0" applyFill="0" applyBorder="0" applyAlignment="0" applyProtection="0"/>
    <xf numFmtId="0" fontId="48" fillId="7" borderId="0" applyNumberFormat="0" applyBorder="0" applyAlignment="0" applyProtection="0"/>
    <xf numFmtId="0" fontId="50" fillId="13" borderId="0" applyNumberFormat="0" applyBorder="0" applyAlignment="0" applyProtection="0"/>
    <xf numFmtId="0" fontId="39" fillId="7" borderId="0" applyNumberFormat="0" applyBorder="0" applyAlignment="0" applyProtection="0"/>
    <xf numFmtId="0" fontId="46" fillId="0" borderId="0" applyNumberFormat="0" applyFill="0" applyBorder="0" applyAlignment="0" applyProtection="0"/>
    <xf numFmtId="0" fontId="44" fillId="6" borderId="0" applyNumberFormat="0" applyBorder="0" applyAlignment="0" applyProtection="0"/>
    <xf numFmtId="0" fontId="0" fillId="0" borderId="0">
      <alignment/>
      <protection locked="0"/>
    </xf>
    <xf numFmtId="0" fontId="46" fillId="0" borderId="0" applyNumberFormat="0" applyFill="0" applyBorder="0" applyAlignment="0" applyProtection="0"/>
    <xf numFmtId="0" fontId="48" fillId="7" borderId="0" applyNumberFormat="0" applyBorder="0" applyAlignment="0" applyProtection="0"/>
    <xf numFmtId="0" fontId="55" fillId="0" borderId="0" applyNumberFormat="0" applyFont="0" applyFill="0" applyBorder="0" applyAlignment="0" applyProtection="0"/>
    <xf numFmtId="0" fontId="44" fillId="6" borderId="0" applyNumberFormat="0" applyBorder="0" applyAlignment="0" applyProtection="0"/>
    <xf numFmtId="0" fontId="38" fillId="6" borderId="0" applyNumberFormat="0" applyBorder="0" applyAlignment="0" applyProtection="0"/>
    <xf numFmtId="0" fontId="39" fillId="7" borderId="0" applyNumberFormat="0" applyBorder="0" applyAlignment="0" applyProtection="0"/>
    <xf numFmtId="0" fontId="38" fillId="6" borderId="0" applyNumberFormat="0" applyBorder="0" applyAlignment="0" applyProtection="0"/>
    <xf numFmtId="0" fontId="53" fillId="22" borderId="0" applyNumberFormat="0" applyBorder="0" applyAlignment="0" applyProtection="0"/>
    <xf numFmtId="0" fontId="13" fillId="0" borderId="0">
      <alignment/>
      <protection/>
    </xf>
    <xf numFmtId="0" fontId="8" fillId="0" borderId="0">
      <alignment/>
      <protection/>
    </xf>
    <xf numFmtId="0" fontId="53" fillId="22" borderId="0" applyNumberFormat="0" applyBorder="0" applyAlignment="0" applyProtection="0"/>
    <xf numFmtId="0" fontId="44" fillId="6" borderId="0" applyNumberFormat="0" applyBorder="0" applyAlignment="0" applyProtection="0"/>
    <xf numFmtId="0" fontId="8" fillId="0" borderId="0">
      <alignment/>
      <protection/>
    </xf>
    <xf numFmtId="0" fontId="52" fillId="23" borderId="0" applyNumberFormat="0" applyBorder="0" applyAlignment="0" applyProtection="0"/>
    <xf numFmtId="0" fontId="39" fillId="7" borderId="0" applyNumberFormat="0" applyBorder="0" applyAlignment="0" applyProtection="0"/>
    <xf numFmtId="0" fontId="38" fillId="6" borderId="0" applyNumberFormat="0" applyBorder="0" applyAlignment="0" applyProtection="0"/>
    <xf numFmtId="0" fontId="46" fillId="0" borderId="0">
      <alignment vertical="top"/>
      <protection/>
    </xf>
    <xf numFmtId="0" fontId="50" fillId="11" borderId="0" applyNumberFormat="0" applyBorder="0" applyAlignment="0" applyProtection="0"/>
    <xf numFmtId="0" fontId="4" fillId="24" borderId="0" applyNumberFormat="0" applyBorder="0" applyAlignment="0" applyProtection="0"/>
    <xf numFmtId="0" fontId="49" fillId="0" borderId="0">
      <alignment/>
      <protection/>
    </xf>
    <xf numFmtId="0" fontId="8" fillId="0" borderId="0" applyNumberFormat="0" applyFill="0" applyBorder="0" applyAlignment="0" applyProtection="0"/>
    <xf numFmtId="0" fontId="46" fillId="0" borderId="0">
      <alignment vertical="top"/>
      <protection/>
    </xf>
    <xf numFmtId="0" fontId="56" fillId="0" borderId="12" applyNumberFormat="0" applyFill="0" applyAlignment="0" applyProtection="0"/>
    <xf numFmtId="0" fontId="46" fillId="0" borderId="0">
      <alignment vertical="top"/>
      <protection/>
    </xf>
    <xf numFmtId="0" fontId="52" fillId="6" borderId="0" applyNumberFormat="0" applyBorder="0" applyAlignment="0" applyProtection="0"/>
    <xf numFmtId="0" fontId="57" fillId="0" borderId="3" applyNumberFormat="0" applyFill="0" applyAlignment="0" applyProtection="0"/>
    <xf numFmtId="0" fontId="42" fillId="15" borderId="0" applyNumberFormat="0" applyBorder="0" applyAlignment="0" applyProtection="0"/>
    <xf numFmtId="0" fontId="58" fillId="0" borderId="0">
      <alignment/>
      <protection/>
    </xf>
    <xf numFmtId="0" fontId="13" fillId="0" borderId="0">
      <alignment/>
      <protection/>
    </xf>
    <xf numFmtId="0" fontId="13" fillId="0" borderId="0">
      <alignment/>
      <protection/>
    </xf>
    <xf numFmtId="0" fontId="59" fillId="9" borderId="0" applyNumberFormat="0" applyBorder="0" applyAlignment="0" applyProtection="0"/>
    <xf numFmtId="0" fontId="49" fillId="0" borderId="0">
      <alignment/>
      <protection/>
    </xf>
    <xf numFmtId="0" fontId="38" fillId="6" borderId="0" applyNumberFormat="0" applyBorder="0" applyAlignment="0" applyProtection="0"/>
    <xf numFmtId="0" fontId="49" fillId="0" borderId="0">
      <alignment/>
      <protection/>
    </xf>
    <xf numFmtId="0" fontId="38" fillId="15" borderId="0" applyNumberFormat="0" applyBorder="0" applyAlignment="0" applyProtection="0"/>
    <xf numFmtId="0" fontId="0" fillId="0" borderId="0">
      <alignment/>
      <protection/>
    </xf>
    <xf numFmtId="0" fontId="58" fillId="0" borderId="0">
      <alignment/>
      <protection/>
    </xf>
    <xf numFmtId="0" fontId="4" fillId="25" borderId="0" applyNumberFormat="0" applyBorder="0" applyAlignment="0" applyProtection="0"/>
    <xf numFmtId="0" fontId="13" fillId="0" borderId="0">
      <alignment/>
      <protection/>
    </xf>
    <xf numFmtId="41" fontId="8" fillId="0" borderId="0" applyFont="0" applyFill="0" applyBorder="0" applyAlignment="0" applyProtection="0"/>
    <xf numFmtId="0" fontId="44" fillId="6" borderId="0" applyNumberFormat="0" applyBorder="0" applyAlignment="0" applyProtection="0"/>
    <xf numFmtId="0" fontId="39" fillId="7" borderId="0" applyNumberFormat="0" applyBorder="0" applyAlignment="0" applyProtection="0"/>
    <xf numFmtId="0" fontId="13" fillId="0" borderId="0">
      <alignment/>
      <protection/>
    </xf>
    <xf numFmtId="0"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2"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1" fillId="10" borderId="6"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2" fillId="0" borderId="12" applyNumberFormat="0" applyFill="0" applyAlignment="0" applyProtection="0"/>
    <xf numFmtId="0" fontId="0" fillId="0" borderId="0">
      <alignment vertical="center"/>
      <protection/>
    </xf>
    <xf numFmtId="0" fontId="0" fillId="0" borderId="0" applyNumberFormat="0" applyFill="0" applyBorder="0" applyAlignment="0" applyProtection="0"/>
    <xf numFmtId="0" fontId="46" fillId="0" borderId="0">
      <alignment vertical="top"/>
      <protection/>
    </xf>
    <xf numFmtId="0" fontId="8" fillId="0" borderId="0" applyNumberFormat="0" applyFill="0" applyBorder="0" applyAlignment="0" applyProtection="0"/>
    <xf numFmtId="0" fontId="8" fillId="0" borderId="0" applyNumberFormat="0" applyFill="0" applyBorder="0" applyAlignment="0" applyProtection="0"/>
    <xf numFmtId="0" fontId="46" fillId="0" borderId="0">
      <alignment vertical="top"/>
      <protection/>
    </xf>
    <xf numFmtId="0" fontId="39" fillId="7" borderId="0" applyNumberFormat="0" applyBorder="0" applyAlignment="0" applyProtection="0"/>
    <xf numFmtId="0" fontId="42" fillId="15" borderId="0" applyNumberFormat="0" applyBorder="0" applyAlignment="0" applyProtection="0"/>
    <xf numFmtId="0" fontId="4" fillId="24" borderId="0" applyNumberFormat="0" applyBorder="0" applyAlignment="0" applyProtection="0"/>
    <xf numFmtId="0" fontId="46" fillId="0" borderId="0">
      <alignment vertical="top"/>
      <protection/>
    </xf>
    <xf numFmtId="0" fontId="46" fillId="0" borderId="0">
      <alignment vertical="top"/>
      <protection/>
    </xf>
    <xf numFmtId="0" fontId="63" fillId="6" borderId="0" applyNumberFormat="0" applyBorder="0" applyAlignment="0" applyProtection="0"/>
    <xf numFmtId="0" fontId="0" fillId="0" borderId="0" applyNumberFormat="0" applyFill="0" applyBorder="0" applyAlignment="0" applyProtection="0"/>
    <xf numFmtId="0" fontId="8" fillId="0" borderId="0">
      <alignment/>
      <protection/>
    </xf>
    <xf numFmtId="0" fontId="8" fillId="0" borderId="0">
      <alignment/>
      <protection/>
    </xf>
    <xf numFmtId="0" fontId="64" fillId="26" borderId="0" applyNumberFormat="0" applyBorder="0" applyAlignment="0" applyProtection="0"/>
    <xf numFmtId="0" fontId="4" fillId="27" borderId="0" applyNumberFormat="0" applyBorder="0" applyAlignment="0" applyProtection="0"/>
    <xf numFmtId="0" fontId="39" fillId="7" borderId="0" applyNumberFormat="0" applyBorder="0" applyAlignment="0" applyProtection="0"/>
    <xf numFmtId="0" fontId="64" fillId="7" borderId="0" applyNumberFormat="0" applyBorder="0" applyAlignment="0" applyProtection="0"/>
    <xf numFmtId="0" fontId="53" fillId="7" borderId="0" applyNumberFormat="0" applyBorder="0" applyAlignment="0" applyProtection="0"/>
    <xf numFmtId="0" fontId="38" fillId="6" borderId="0" applyNumberFormat="0" applyBorder="0" applyAlignment="0" applyProtection="0"/>
    <xf numFmtId="0" fontId="64" fillId="6" borderId="0" applyNumberFormat="0" applyBorder="0" applyAlignment="0" applyProtection="0"/>
    <xf numFmtId="0" fontId="64" fillId="22" borderId="0" applyNumberFormat="0" applyBorder="0" applyAlignment="0" applyProtection="0"/>
    <xf numFmtId="0" fontId="39" fillId="7" borderId="0" applyNumberFormat="0" applyBorder="0" applyAlignment="0" applyProtection="0"/>
    <xf numFmtId="0" fontId="64" fillId="15" borderId="0" applyNumberFormat="0" applyBorder="0" applyAlignment="0" applyProtection="0"/>
    <xf numFmtId="0" fontId="64" fillId="3" borderId="0" applyNumberFormat="0" applyBorder="0" applyAlignment="0" applyProtection="0"/>
    <xf numFmtId="0" fontId="52" fillId="26" borderId="0" applyNumberFormat="0" applyBorder="0" applyAlignment="0" applyProtection="0"/>
    <xf numFmtId="0" fontId="39" fillId="7" borderId="0" applyNumberFormat="0" applyBorder="0" applyAlignment="0" applyProtection="0"/>
    <xf numFmtId="0" fontId="52" fillId="7" borderId="0" applyNumberFormat="0" applyBorder="0" applyAlignment="0" applyProtection="0"/>
    <xf numFmtId="0" fontId="52" fillId="22" borderId="0" applyNumberFormat="0" applyBorder="0" applyAlignment="0" applyProtection="0"/>
    <xf numFmtId="0" fontId="46" fillId="0" borderId="0" applyNumberFormat="0" applyFill="0" applyBorder="0" applyAlignment="0" applyProtection="0"/>
    <xf numFmtId="178" fontId="8" fillId="0" borderId="0" applyFont="0" applyFill="0" applyBorder="0" applyAlignment="0" applyProtection="0"/>
    <xf numFmtId="40" fontId="65" fillId="0" borderId="0" applyFont="0" applyFill="0" applyBorder="0" applyAlignment="0" applyProtection="0"/>
    <xf numFmtId="0" fontId="52" fillId="15" borderId="0" applyNumberFormat="0" applyBorder="0" applyAlignment="0" applyProtection="0"/>
    <xf numFmtId="0" fontId="52" fillId="3" borderId="0" applyNumberFormat="0" applyBorder="0" applyAlignment="0" applyProtection="0"/>
    <xf numFmtId="0" fontId="44" fillId="6" borderId="0" applyNumberFormat="0" applyBorder="0" applyAlignment="0" applyProtection="0"/>
    <xf numFmtId="0" fontId="64" fillId="16" borderId="0" applyNumberFormat="0" applyBorder="0" applyAlignment="0" applyProtection="0"/>
    <xf numFmtId="0" fontId="38" fillId="28" borderId="0" applyNumberFormat="0" applyBorder="0" applyAlignment="0" applyProtection="0"/>
    <xf numFmtId="0" fontId="64" fillId="12" borderId="0" applyNumberFormat="0" applyBorder="0" applyAlignment="0" applyProtection="0"/>
    <xf numFmtId="0" fontId="64" fillId="29" borderId="0" applyNumberFormat="0" applyBorder="0" applyAlignment="0" applyProtection="0"/>
    <xf numFmtId="0" fontId="38" fillId="15" borderId="0" applyNumberFormat="0" applyBorder="0" applyAlignment="0" applyProtection="0"/>
    <xf numFmtId="0" fontId="64" fillId="22" borderId="0" applyNumberFormat="0" applyBorder="0" applyAlignment="0" applyProtection="0"/>
    <xf numFmtId="179" fontId="66" fillId="0" borderId="0">
      <alignment/>
      <protection/>
    </xf>
    <xf numFmtId="0" fontId="67" fillId="0" borderId="0" applyNumberFormat="0" applyFill="0" applyBorder="0" applyAlignment="0" applyProtection="0"/>
    <xf numFmtId="0" fontId="64" fillId="16" borderId="0" applyNumberFormat="0" applyBorder="0" applyAlignment="0" applyProtection="0"/>
    <xf numFmtId="3" fontId="68" fillId="0" borderId="0">
      <alignment/>
      <protection/>
    </xf>
    <xf numFmtId="0" fontId="64" fillId="23" borderId="0" applyNumberFormat="0" applyBorder="0" applyAlignment="0" applyProtection="0"/>
    <xf numFmtId="0" fontId="52" fillId="16"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2" fillId="12" borderId="0" applyNumberFormat="0" applyBorder="0" applyAlignment="0" applyProtection="0"/>
    <xf numFmtId="0" fontId="52" fillId="29" borderId="0" applyNumberFormat="0" applyBorder="0" applyAlignment="0" applyProtection="0"/>
    <xf numFmtId="0" fontId="48" fillId="7" borderId="0" applyNumberFormat="0" applyBorder="0" applyAlignment="0" applyProtection="0"/>
    <xf numFmtId="0" fontId="69" fillId="15" borderId="0" applyNumberFormat="0" applyBorder="0" applyAlignment="0" applyProtection="0"/>
    <xf numFmtId="0" fontId="44" fillId="6" borderId="0" applyNumberFormat="0" applyBorder="0" applyAlignment="0" applyProtection="0"/>
    <xf numFmtId="0" fontId="52" fillId="16" borderId="0" applyNumberFormat="0" applyBorder="0" applyAlignment="0" applyProtection="0"/>
    <xf numFmtId="0" fontId="39" fillId="7" borderId="0" applyNumberFormat="0" applyBorder="0" applyAlignment="0" applyProtection="0"/>
    <xf numFmtId="0" fontId="70" fillId="22" borderId="0" applyNumberFormat="0" applyBorder="0" applyAlignment="0" applyProtection="0"/>
    <xf numFmtId="0" fontId="5" fillId="30" borderId="0" applyNumberFormat="0" applyBorder="0" applyAlignment="0" applyProtection="0"/>
    <xf numFmtId="0" fontId="69" fillId="15" borderId="0" applyNumberFormat="0" applyBorder="0" applyAlignment="0" applyProtection="0"/>
    <xf numFmtId="0" fontId="50" fillId="31" borderId="0" applyNumberFormat="0" applyBorder="0" applyAlignment="0" applyProtection="0"/>
    <xf numFmtId="0" fontId="71" fillId="0" borderId="10" applyNumberFormat="0" applyFill="0" applyProtection="0">
      <alignment horizontal="center"/>
    </xf>
    <xf numFmtId="0" fontId="39" fillId="7" borderId="0" applyNumberFormat="0" applyBorder="0" applyAlignment="0" applyProtection="0"/>
    <xf numFmtId="0" fontId="0" fillId="0" borderId="0">
      <alignment/>
      <protection/>
    </xf>
    <xf numFmtId="0" fontId="5" fillId="32" borderId="0" applyNumberFormat="0" applyBorder="0" applyAlignment="0" applyProtection="0"/>
    <xf numFmtId="0" fontId="50" fillId="12" borderId="0" applyNumberFormat="0" applyBorder="0" applyAlignment="0" applyProtection="0"/>
    <xf numFmtId="0" fontId="0" fillId="0" borderId="0">
      <alignment/>
      <protection/>
    </xf>
    <xf numFmtId="0" fontId="38" fillId="6" borderId="0" applyNumberFormat="0" applyBorder="0" applyAlignment="0" applyProtection="0"/>
    <xf numFmtId="0" fontId="50" fillId="29" borderId="0" applyNumberFormat="0" applyBorder="0" applyAlignment="0" applyProtection="0"/>
    <xf numFmtId="3" fontId="55" fillId="0" borderId="0" applyFont="0" applyFill="0" applyBorder="0" applyAlignment="0" applyProtection="0"/>
    <xf numFmtId="0" fontId="0" fillId="0" borderId="0">
      <alignment/>
      <protection/>
    </xf>
    <xf numFmtId="0" fontId="50" fillId="33" borderId="0" applyNumberFormat="0" applyBorder="0" applyAlignment="0" applyProtection="0"/>
    <xf numFmtId="0" fontId="72" fillId="0" borderId="0" applyNumberFormat="0" applyFill="0" applyBorder="0" applyAlignment="0" applyProtection="0"/>
    <xf numFmtId="14" fontId="45" fillId="0" borderId="0">
      <alignment horizontal="center" wrapText="1"/>
      <protection locked="0"/>
    </xf>
    <xf numFmtId="0" fontId="39" fillId="7" borderId="0" applyNumberFormat="0" applyBorder="0" applyAlignment="0" applyProtection="0"/>
    <xf numFmtId="0" fontId="39" fillId="7" borderId="0" applyNumberFormat="0" applyBorder="0" applyAlignment="0" applyProtection="0"/>
    <xf numFmtId="0" fontId="0" fillId="0" borderId="0">
      <alignment/>
      <protection/>
    </xf>
    <xf numFmtId="0" fontId="59" fillId="33" borderId="0" applyNumberFormat="0" applyBorder="0" applyAlignment="0" applyProtection="0"/>
    <xf numFmtId="0" fontId="50" fillId="9"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0" fillId="0" borderId="0">
      <alignment/>
      <protection/>
    </xf>
    <xf numFmtId="0" fontId="44" fillId="6" borderId="0" applyNumberFormat="0" applyBorder="0" applyAlignment="0" applyProtection="0"/>
    <xf numFmtId="0" fontId="50" fillId="34" borderId="0" applyNumberFormat="0" applyBorder="0" applyAlignment="0" applyProtection="0"/>
    <xf numFmtId="0" fontId="73" fillId="35" borderId="13">
      <alignment/>
      <protection locked="0"/>
    </xf>
    <xf numFmtId="0" fontId="39" fillId="7" borderId="0" applyNumberFormat="0" applyBorder="0" applyAlignment="0" applyProtection="0"/>
    <xf numFmtId="0" fontId="48" fillId="7" borderId="0" applyNumberFormat="0" applyBorder="0" applyAlignment="0" applyProtection="0"/>
    <xf numFmtId="0" fontId="8" fillId="0" borderId="14" applyNumberFormat="0" applyFill="0" applyProtection="0">
      <alignment horizontal="left"/>
    </xf>
    <xf numFmtId="0" fontId="54" fillId="0" borderId="0" applyNumberFormat="0" applyFill="0" applyBorder="0" applyAlignment="0" applyProtection="0"/>
    <xf numFmtId="38" fontId="65" fillId="0" borderId="0" applyFont="0" applyFill="0" applyBorder="0" applyAlignment="0" applyProtection="0"/>
    <xf numFmtId="0" fontId="59" fillId="31" borderId="0" applyNumberFormat="0" applyBorder="0" applyAlignment="0" applyProtection="0"/>
    <xf numFmtId="0" fontId="46" fillId="0" borderId="0" applyNumberFormat="0" applyFill="0" applyBorder="0" applyAlignment="0" applyProtection="0"/>
    <xf numFmtId="0" fontId="0" fillId="0" borderId="0">
      <alignment/>
      <protection/>
    </xf>
    <xf numFmtId="0" fontId="59" fillId="12" borderId="0" applyNumberFormat="0" applyBorder="0" applyAlignment="0" applyProtection="0"/>
    <xf numFmtId="0" fontId="53" fillId="22" borderId="0" applyNumberFormat="0" applyBorder="0" applyAlignment="0" applyProtection="0"/>
    <xf numFmtId="0" fontId="59" fillId="29" borderId="0" applyNumberFormat="0" applyBorder="0" applyAlignment="0" applyProtection="0"/>
    <xf numFmtId="0" fontId="59" fillId="33" borderId="0" applyNumberFormat="0" applyBorder="0" applyAlignment="0" applyProtection="0"/>
    <xf numFmtId="0" fontId="74" fillId="8" borderId="0" applyNumberFormat="0" applyBorder="0" applyAlignment="0" applyProtection="0"/>
    <xf numFmtId="0" fontId="59" fillId="9" borderId="0" applyNumberFormat="0" applyBorder="0" applyAlignment="0" applyProtection="0"/>
    <xf numFmtId="0" fontId="38" fillId="6" borderId="0" applyNumberFormat="0" applyBorder="0" applyAlignment="0" applyProtection="0"/>
    <xf numFmtId="0" fontId="59" fillId="34" borderId="0" applyNumberFormat="0" applyBorder="0" applyAlignment="0" applyProtection="0"/>
    <xf numFmtId="0" fontId="13" fillId="0" borderId="0">
      <alignment/>
      <protection locked="0"/>
    </xf>
    <xf numFmtId="0" fontId="50" fillId="20" borderId="0" applyNumberFormat="0" applyBorder="0" applyAlignment="0" applyProtection="0"/>
    <xf numFmtId="0" fontId="44" fillId="6" borderId="0" applyNumberFormat="0" applyBorder="0" applyAlignment="0" applyProtection="0"/>
    <xf numFmtId="0" fontId="4" fillId="27" borderId="0" applyNumberFormat="0" applyBorder="0" applyAlignment="0" applyProtection="0"/>
    <xf numFmtId="0" fontId="53" fillId="22" borderId="0" applyNumberFormat="0" applyBorder="0" applyAlignment="0" applyProtection="0"/>
    <xf numFmtId="0" fontId="39" fillId="7" borderId="0" applyNumberFormat="0" applyBorder="0" applyAlignment="0" applyProtection="0"/>
    <xf numFmtId="0" fontId="38" fillId="15" borderId="0" applyNumberFormat="0" applyBorder="0" applyAlignment="0" applyProtection="0"/>
    <xf numFmtId="0" fontId="47" fillId="36" borderId="0" applyNumberFormat="0" applyBorder="0" applyAlignment="0" applyProtection="0"/>
    <xf numFmtId="0" fontId="50" fillId="11" borderId="0" applyNumberFormat="0" applyBorder="0" applyAlignment="0" applyProtection="0"/>
    <xf numFmtId="0" fontId="39" fillId="7" borderId="0" applyNumberFormat="0" applyBorder="0" applyAlignment="0" applyProtection="0"/>
    <xf numFmtId="0" fontId="50" fillId="13"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42" fillId="15" borderId="0" applyNumberFormat="0" applyBorder="0" applyAlignment="0" applyProtection="0"/>
    <xf numFmtId="0" fontId="8" fillId="0" borderId="0" applyFont="0" applyFill="0" applyBorder="0" applyAlignment="0" applyProtection="0"/>
    <xf numFmtId="0" fontId="4" fillId="24" borderId="0" applyNumberFormat="0" applyBorder="0" applyAlignment="0" applyProtection="0"/>
    <xf numFmtId="0" fontId="43" fillId="15" borderId="0" applyNumberFormat="0" applyBorder="0" applyAlignment="0" applyProtection="0"/>
    <xf numFmtId="180" fontId="8" fillId="0" borderId="0" applyFont="0" applyFill="0" applyBorder="0" applyAlignment="0" applyProtection="0"/>
    <xf numFmtId="0" fontId="4" fillId="21" borderId="0" applyNumberFormat="0" applyBorder="0" applyAlignment="0" applyProtection="0"/>
    <xf numFmtId="0" fontId="38" fillId="6" borderId="0" applyNumberFormat="0" applyBorder="0" applyAlignment="0" applyProtection="0"/>
    <xf numFmtId="0" fontId="47" fillId="18" borderId="0" applyNumberFormat="0" applyBorder="0" applyAlignment="0" applyProtection="0"/>
    <xf numFmtId="181" fontId="75" fillId="0" borderId="15" applyAlignment="0" applyProtection="0"/>
    <xf numFmtId="0" fontId="50" fillId="33"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39" fillId="7" borderId="0" applyNumberFormat="0" applyBorder="0" applyAlignment="0" applyProtection="0"/>
    <xf numFmtId="0" fontId="38" fillId="6" borderId="0" applyNumberFormat="0" applyBorder="0" applyAlignment="0" applyProtection="0"/>
    <xf numFmtId="0" fontId="38" fillId="15" borderId="0" applyNumberFormat="0" applyBorder="0" applyAlignment="0" applyProtection="0"/>
    <xf numFmtId="0" fontId="47" fillId="18" borderId="0" applyNumberFormat="0" applyBorder="0" applyAlignment="0" applyProtection="0"/>
    <xf numFmtId="182" fontId="8" fillId="0" borderId="0" applyFont="0" applyFill="0" applyBorder="0" applyAlignment="0" applyProtection="0"/>
    <xf numFmtId="0" fontId="39" fillId="7" borderId="0" applyNumberFormat="0" applyBorder="0" applyAlignment="0" applyProtection="0"/>
    <xf numFmtId="0" fontId="50" fillId="33" borderId="0" applyNumberFormat="0" applyBorder="0" applyAlignment="0" applyProtection="0"/>
    <xf numFmtId="0" fontId="38" fillId="6" borderId="0" applyNumberFormat="0" applyBorder="0" applyAlignment="0" applyProtection="0"/>
    <xf numFmtId="0" fontId="50" fillId="9" borderId="0" applyNumberFormat="0" applyBorder="0" applyAlignment="0" applyProtection="0"/>
    <xf numFmtId="41" fontId="76" fillId="0" borderId="0" applyFont="0" applyFill="0" applyBorder="0" applyAlignment="0" applyProtection="0"/>
    <xf numFmtId="0" fontId="38" fillId="6" borderId="0" applyNumberFormat="0" applyBorder="0" applyAlignment="0" applyProtection="0"/>
    <xf numFmtId="0" fontId="4" fillId="27" borderId="0" applyNumberFormat="0" applyBorder="0" applyAlignment="0" applyProtection="0"/>
    <xf numFmtId="0" fontId="47" fillId="36" borderId="0" applyNumberFormat="0" applyBorder="0" applyAlignment="0" applyProtection="0"/>
    <xf numFmtId="0" fontId="8" fillId="0" borderId="0">
      <alignment/>
      <protection locked="0"/>
    </xf>
    <xf numFmtId="0" fontId="38" fillId="6" borderId="0" applyNumberFormat="0" applyBorder="0" applyAlignment="0" applyProtection="0"/>
    <xf numFmtId="0" fontId="38" fillId="6" borderId="0" applyNumberFormat="0" applyBorder="0" applyAlignment="0" applyProtection="0"/>
    <xf numFmtId="0" fontId="50" fillId="9" borderId="0" applyNumberFormat="0" applyBorder="0" applyAlignment="0" applyProtection="0"/>
    <xf numFmtId="0" fontId="50" fillId="17" borderId="0" applyNumberFormat="0" applyBorder="0" applyAlignment="0" applyProtection="0"/>
    <xf numFmtId="0" fontId="4" fillId="37" borderId="0" applyNumberFormat="0" applyBorder="0" applyAlignment="0" applyProtection="0"/>
    <xf numFmtId="0" fontId="47" fillId="37" borderId="0" applyNumberFormat="0" applyBorder="0" applyAlignment="0" applyProtection="0"/>
    <xf numFmtId="0" fontId="39" fillId="7" borderId="0" applyNumberFormat="0" applyBorder="0" applyAlignment="0" applyProtection="0"/>
    <xf numFmtId="0" fontId="50" fillId="17" borderId="0" applyNumberFormat="0" applyBorder="0" applyAlignment="0" applyProtection="0"/>
    <xf numFmtId="0" fontId="77" fillId="7" borderId="0" applyNumberFormat="0" applyBorder="0" applyAlignment="0" applyProtection="0"/>
    <xf numFmtId="183" fontId="46" fillId="0" borderId="0" applyFill="0" applyBorder="0" applyAlignment="0">
      <protection/>
    </xf>
    <xf numFmtId="0" fontId="51" fillId="3" borderId="5" applyNumberFormat="0" applyAlignment="0" applyProtection="0"/>
    <xf numFmtId="0" fontId="75" fillId="0" borderId="16">
      <alignment horizontal="center"/>
      <protection/>
    </xf>
    <xf numFmtId="0" fontId="78" fillId="38" borderId="0" applyNumberFormat="0" applyBorder="0" applyAlignment="0" applyProtection="0"/>
    <xf numFmtId="0" fontId="79" fillId="10" borderId="5" applyNumberFormat="0" applyAlignment="0" applyProtection="0"/>
    <xf numFmtId="0" fontId="80" fillId="5" borderId="7" applyNumberFormat="0" applyAlignment="0" applyProtection="0"/>
    <xf numFmtId="0" fontId="8" fillId="0" borderId="0">
      <alignment/>
      <protection locked="0"/>
    </xf>
    <xf numFmtId="0" fontId="0" fillId="0" borderId="0" applyNumberFormat="0" applyFill="0" applyBorder="0" applyAlignment="0" applyProtection="0"/>
    <xf numFmtId="0" fontId="46" fillId="0" borderId="0" applyNumberFormat="0" applyFill="0" applyBorder="0" applyAlignment="0" applyProtection="0"/>
    <xf numFmtId="0" fontId="0" fillId="0" borderId="0">
      <alignment/>
      <protection/>
    </xf>
    <xf numFmtId="0" fontId="46" fillId="0" borderId="0" applyNumberFormat="0" applyFill="0" applyBorder="0" applyAlignment="0" applyProtection="0"/>
    <xf numFmtId="0" fontId="8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4" fillId="6" borderId="0" applyNumberFormat="0" applyBorder="0" applyAlignment="0" applyProtection="0"/>
    <xf numFmtId="0" fontId="82" fillId="0" borderId="17">
      <alignment horizontal="center"/>
      <protection/>
    </xf>
    <xf numFmtId="0" fontId="83" fillId="0" borderId="3" applyNumberFormat="0" applyFill="0" applyAlignment="0" applyProtection="0"/>
    <xf numFmtId="38" fontId="84" fillId="10" borderId="0" applyBorder="0" applyAlignment="0" applyProtection="0"/>
    <xf numFmtId="41" fontId="8" fillId="0" borderId="0" applyFont="0" applyFill="0" applyBorder="0" applyAlignment="0" applyProtection="0"/>
    <xf numFmtId="0" fontId="43" fillId="15" borderId="0" applyNumberFormat="0" applyBorder="0" applyAlignment="0" applyProtection="0"/>
    <xf numFmtId="0" fontId="53" fillId="22" borderId="0" applyNumberFormat="0" applyBorder="0" applyAlignment="0" applyProtection="0"/>
    <xf numFmtId="41" fontId="0" fillId="0" borderId="0" applyFont="0" applyFill="0" applyBorder="0" applyAlignment="0" applyProtection="0"/>
    <xf numFmtId="43" fontId="76" fillId="0" borderId="0" applyFont="0" applyFill="0" applyBorder="0" applyAlignment="0" applyProtection="0"/>
    <xf numFmtId="0" fontId="43" fillId="21" borderId="0" applyNumberFormat="0" applyBorder="0" applyAlignment="0" applyProtection="0"/>
    <xf numFmtId="43" fontId="76" fillId="0" borderId="0" applyFont="0" applyFill="0" applyBorder="0" applyAlignment="0" applyProtection="0"/>
    <xf numFmtId="0" fontId="85" fillId="0" borderId="0" applyNumberFormat="0" applyFill="0" applyBorder="0" applyAlignment="0" applyProtection="0"/>
    <xf numFmtId="0" fontId="44" fillId="6" borderId="0" applyNumberFormat="0" applyBorder="0" applyAlignment="0" applyProtection="0"/>
    <xf numFmtId="43" fontId="0" fillId="0" borderId="0" applyFont="0" applyFill="0" applyBorder="0" applyAlignment="0" applyProtection="0"/>
    <xf numFmtId="0" fontId="81" fillId="0" borderId="0" applyNumberFormat="0" applyFill="0" applyBorder="0" applyAlignment="0" applyProtection="0"/>
    <xf numFmtId="184" fontId="8" fillId="0" borderId="0" applyFont="0" applyFill="0" applyProtection="0">
      <alignment/>
    </xf>
    <xf numFmtId="43" fontId="0" fillId="0" borderId="0" applyFont="0" applyFill="0" applyBorder="0" applyAlignment="0" applyProtection="0"/>
    <xf numFmtId="0" fontId="53" fillId="22" borderId="0" applyNumberFormat="0" applyBorder="0" applyAlignment="0" applyProtection="0"/>
    <xf numFmtId="0" fontId="65" fillId="0" borderId="0" applyFont="0" applyFill="0" applyBorder="0" applyAlignment="0" applyProtection="0"/>
    <xf numFmtId="185" fontId="76" fillId="0" borderId="0">
      <alignment/>
      <protection/>
    </xf>
    <xf numFmtId="186" fontId="8" fillId="0" borderId="0" applyFont="0" applyFill="0" applyBorder="0" applyAlignment="0" applyProtection="0"/>
    <xf numFmtId="187" fontId="8" fillId="0" borderId="0">
      <alignment/>
      <protection/>
    </xf>
    <xf numFmtId="0" fontId="13" fillId="0" borderId="0">
      <alignment/>
      <protection/>
    </xf>
    <xf numFmtId="9" fontId="0" fillId="0" borderId="0" applyFont="0" applyFill="0" applyBorder="0" applyAlignment="0" applyProtection="0"/>
    <xf numFmtId="0" fontId="86" fillId="0" borderId="0" applyNumberFormat="0" applyFill="0" applyBorder="0" applyAlignment="0" applyProtection="0"/>
    <xf numFmtId="188" fontId="8" fillId="0" borderId="0" applyFont="0" applyFill="0" applyBorder="0" applyAlignment="0" applyProtection="0"/>
    <xf numFmtId="0" fontId="8" fillId="0" borderId="0">
      <alignment/>
      <protection locked="0"/>
    </xf>
    <xf numFmtId="189" fontId="76" fillId="0" borderId="0">
      <alignment/>
      <protection/>
    </xf>
    <xf numFmtId="44" fontId="0" fillId="0" borderId="0" applyFont="0" applyFill="0" applyBorder="0" applyAlignment="0" applyProtection="0"/>
    <xf numFmtId="0" fontId="44" fillId="6" borderId="0" applyNumberFormat="0" applyBorder="0" applyAlignment="0" applyProtection="0"/>
    <xf numFmtId="0" fontId="39" fillId="7" borderId="0" applyNumberFormat="0" applyBorder="0" applyAlignment="0" applyProtection="0"/>
    <xf numFmtId="0" fontId="87" fillId="0" borderId="0" applyProtection="0">
      <alignment/>
    </xf>
    <xf numFmtId="0" fontId="69" fillId="15" borderId="0" applyNumberFormat="0" applyBorder="0" applyAlignment="0" applyProtection="0"/>
    <xf numFmtId="43" fontId="8" fillId="0" borderId="0" applyFont="0" applyFill="0" applyBorder="0" applyAlignment="0" applyProtection="0"/>
    <xf numFmtId="0" fontId="39" fillId="7" borderId="0" applyNumberFormat="0" applyBorder="0" applyAlignment="0" applyProtection="0"/>
    <xf numFmtId="190" fontId="76" fillId="0" borderId="0">
      <alignment/>
      <protection/>
    </xf>
    <xf numFmtId="0" fontId="46" fillId="0" borderId="0" applyNumberFormat="0" applyFill="0" applyBorder="0" applyAlignment="0" applyProtection="0"/>
    <xf numFmtId="0" fontId="39" fillId="22" borderId="0" applyNumberFormat="0" applyBorder="0" applyAlignment="0" applyProtection="0"/>
    <xf numFmtId="0" fontId="59" fillId="20" borderId="0" applyNumberFormat="0" applyBorder="0" applyAlignment="0" applyProtection="0"/>
    <xf numFmtId="0" fontId="88" fillId="0" borderId="0" applyNumberFormat="0" applyFill="0" applyBorder="0" applyAlignment="0" applyProtection="0"/>
    <xf numFmtId="2" fontId="87" fillId="0" borderId="0" applyProtection="0">
      <alignment/>
    </xf>
    <xf numFmtId="0" fontId="5" fillId="39" borderId="0" applyNumberFormat="0" applyBorder="0" applyAlignment="0" applyProtection="0"/>
    <xf numFmtId="0" fontId="38" fillId="15" borderId="0" applyNumberFormat="0" applyBorder="0" applyAlignment="0" applyProtection="0"/>
    <xf numFmtId="0" fontId="89" fillId="0" borderId="0" applyNumberFormat="0" applyFill="0" applyBorder="0" applyAlignment="0" applyProtection="0"/>
    <xf numFmtId="0" fontId="38" fillId="6" borderId="0" applyNumberFormat="0" applyBorder="0" applyAlignment="0" applyProtection="0"/>
    <xf numFmtId="0" fontId="78" fillId="38" borderId="0" applyNumberFormat="0" applyBorder="0" applyAlignment="0" applyProtection="0"/>
    <xf numFmtId="0" fontId="43" fillId="15" borderId="0" applyNumberFormat="0" applyBorder="0" applyAlignment="0" applyProtection="0"/>
    <xf numFmtId="0" fontId="0" fillId="0" borderId="0">
      <alignment/>
      <protection/>
    </xf>
    <xf numFmtId="0" fontId="38" fillId="6" borderId="0" applyNumberFormat="0" applyBorder="0" applyAlignment="0" applyProtection="0"/>
    <xf numFmtId="0" fontId="90" fillId="0" borderId="18" applyNumberFormat="0" applyAlignment="0" applyProtection="0"/>
    <xf numFmtId="0" fontId="90" fillId="0" borderId="19">
      <alignment horizontal="left" vertical="center"/>
      <protection/>
    </xf>
    <xf numFmtId="0" fontId="44" fillId="6" borderId="0" applyNumberFormat="0" applyBorder="0" applyAlignment="0" applyProtection="0"/>
    <xf numFmtId="0" fontId="91" fillId="0" borderId="0" applyProtection="0">
      <alignment/>
    </xf>
    <xf numFmtId="0" fontId="90" fillId="0" borderId="0" applyProtection="0">
      <alignment/>
    </xf>
    <xf numFmtId="0" fontId="39" fillId="7" borderId="0" applyNumberFormat="0" applyBorder="0" applyAlignment="0" applyProtection="0"/>
    <xf numFmtId="10" fontId="84" fillId="2" borderId="20" applyBorder="0" applyAlignment="0" applyProtection="0"/>
    <xf numFmtId="0" fontId="18" fillId="0" borderId="0">
      <alignment vertical="center"/>
      <protection/>
    </xf>
    <xf numFmtId="191" fontId="21" fillId="40" borderId="0">
      <alignment/>
      <protection/>
    </xf>
    <xf numFmtId="0" fontId="0" fillId="0" borderId="0">
      <alignment/>
      <protection/>
    </xf>
    <xf numFmtId="0" fontId="92" fillId="5" borderId="7" applyNumberFormat="0" applyAlignment="0" applyProtection="0"/>
    <xf numFmtId="0" fontId="43" fillId="15" borderId="0" applyNumberFormat="0" applyBorder="0" applyAlignment="0" applyProtection="0"/>
    <xf numFmtId="9" fontId="93" fillId="0" borderId="0" applyFont="0" applyFill="0" applyBorder="0" applyAlignment="0" applyProtection="0"/>
    <xf numFmtId="0" fontId="94" fillId="0" borderId="8" applyNumberFormat="0" applyFill="0" applyAlignment="0" applyProtection="0"/>
    <xf numFmtId="191" fontId="95" fillId="41" borderId="0">
      <alignment/>
      <protection/>
    </xf>
    <xf numFmtId="38" fontId="55" fillId="0" borderId="0" applyFont="0" applyFill="0" applyBorder="0" applyAlignment="0" applyProtection="0"/>
    <xf numFmtId="192" fontId="49" fillId="0" borderId="0" applyFont="0" applyFill="0" applyBorder="0" applyAlignment="0" applyProtection="0"/>
    <xf numFmtId="0" fontId="38" fillId="6" borderId="0" applyNumberFormat="0" applyBorder="0" applyAlignment="0" applyProtection="0"/>
    <xf numFmtId="40" fontId="55" fillId="0" borderId="0" applyFont="0" applyFill="0" applyBorder="0" applyAlignment="0" applyProtection="0"/>
    <xf numFmtId="0" fontId="39" fillId="7" borderId="0" applyNumberFormat="0" applyBorder="0" applyAlignment="0" applyProtection="0"/>
    <xf numFmtId="178" fontId="8" fillId="0" borderId="0" applyFont="0" applyFill="0" applyBorder="0" applyAlignment="0" applyProtection="0"/>
    <xf numFmtId="193" fontId="55" fillId="0" borderId="0" applyFont="0" applyFill="0" applyBorder="0" applyAlignment="0" applyProtection="0"/>
    <xf numFmtId="0" fontId="48" fillId="7" borderId="0" applyNumberFormat="0" applyBorder="0" applyAlignment="0" applyProtection="0"/>
    <xf numFmtId="0" fontId="39" fillId="7" borderId="0" applyNumberFormat="0" applyBorder="0" applyAlignment="0" applyProtection="0"/>
    <xf numFmtId="194" fontId="55" fillId="0" borderId="0" applyFont="0" applyFill="0" applyBorder="0" applyAlignment="0" applyProtection="0"/>
    <xf numFmtId="0" fontId="76" fillId="0" borderId="0">
      <alignment/>
      <protection/>
    </xf>
    <xf numFmtId="37" fontId="96" fillId="0" borderId="0">
      <alignment/>
      <protection/>
    </xf>
    <xf numFmtId="0" fontId="97" fillId="0" borderId="0">
      <alignment/>
      <protection/>
    </xf>
    <xf numFmtId="0" fontId="60" fillId="22" borderId="0" applyNumberFormat="0" applyBorder="0" applyAlignment="0" applyProtection="0"/>
    <xf numFmtId="0" fontId="21" fillId="0" borderId="0">
      <alignment/>
      <protection/>
    </xf>
    <xf numFmtId="0" fontId="53" fillId="22" borderId="0" applyNumberFormat="0" applyBorder="0" applyAlignment="0" applyProtection="0"/>
    <xf numFmtId="0" fontId="120" fillId="0" borderId="0">
      <alignment/>
      <protection/>
    </xf>
    <xf numFmtId="0" fontId="0" fillId="0" borderId="0" applyNumberFormat="0" applyFill="0" applyBorder="0" applyAlignment="0" applyProtection="0"/>
    <xf numFmtId="0" fontId="39" fillId="7" borderId="0" applyNumberFormat="0" applyBorder="0" applyAlignment="0" applyProtection="0"/>
    <xf numFmtId="0" fontId="38" fillId="6" borderId="0" applyNumberFormat="0" applyBorder="0" applyAlignment="0" applyProtection="0"/>
    <xf numFmtId="0" fontId="39" fillId="7" borderId="0" applyNumberFormat="0" applyBorder="0" applyAlignment="0" applyProtection="0"/>
    <xf numFmtId="0" fontId="8" fillId="0" borderId="0">
      <alignment vertical="top"/>
      <protection/>
    </xf>
    <xf numFmtId="0" fontId="44" fillId="6" borderId="0" applyNumberFormat="0" applyBorder="0" applyAlignment="0" applyProtection="0"/>
    <xf numFmtId="0" fontId="13" fillId="0" borderId="0">
      <alignment/>
      <protection/>
    </xf>
    <xf numFmtId="0" fontId="0" fillId="2" borderId="1" applyNumberFormat="0" applyFont="0" applyAlignment="0" applyProtection="0"/>
    <xf numFmtId="10" fontId="8" fillId="0" borderId="0" applyFont="0" applyFill="0" applyBorder="0" applyAlignment="0" applyProtection="0"/>
    <xf numFmtId="0" fontId="38" fillId="6" borderId="0" applyNumberFormat="0" applyBorder="0" applyAlignment="0" applyProtection="0"/>
    <xf numFmtId="9" fontId="0" fillId="0" borderId="0" applyFont="0" applyFill="0" applyBorder="0" applyAlignment="0" applyProtection="0"/>
    <xf numFmtId="9" fontId="13" fillId="0" borderId="0" applyFont="0" applyFill="0" applyBorder="0" applyAlignment="0" applyProtection="0"/>
    <xf numFmtId="15" fontId="55" fillId="0" borderId="0" applyFont="0" applyFill="0" applyBorder="0" applyAlignment="0" applyProtection="0"/>
    <xf numFmtId="0" fontId="39" fillId="22"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55" fillId="0" borderId="0" applyFont="0" applyFill="0" applyBorder="0" applyAlignment="0" applyProtection="0"/>
    <xf numFmtId="0" fontId="60" fillId="22" borderId="0" applyNumberFormat="0" applyBorder="0" applyAlignment="0" applyProtection="0"/>
    <xf numFmtId="0" fontId="39" fillId="7" borderId="0" applyNumberFormat="0" applyBorder="0" applyAlignment="0" applyProtection="0"/>
    <xf numFmtId="0" fontId="55" fillId="42" borderId="0" applyNumberFormat="0" applyFont="0" applyBorder="0" applyAlignment="0" applyProtection="0"/>
    <xf numFmtId="3" fontId="98" fillId="0" borderId="0">
      <alignment/>
      <protection/>
    </xf>
    <xf numFmtId="0" fontId="99" fillId="0" borderId="0" applyNumberFormat="0" applyFill="0" applyBorder="0" applyAlignment="0" applyProtection="0"/>
    <xf numFmtId="0" fontId="48" fillId="7"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8" fillId="7" borderId="0" applyNumberFormat="0" applyBorder="0" applyAlignment="0" applyProtection="0"/>
    <xf numFmtId="0" fontId="73" fillId="35" borderId="13">
      <alignment/>
      <protection locked="0"/>
    </xf>
    <xf numFmtId="0" fontId="100" fillId="0" borderId="0">
      <alignment/>
      <protection/>
    </xf>
    <xf numFmtId="0" fontId="8" fillId="0" borderId="0" applyNumberFormat="0" applyFill="0" applyBorder="0" applyAlignment="0" applyProtection="0"/>
    <xf numFmtId="0" fontId="73" fillId="35" borderId="13">
      <alignment/>
      <protection locked="0"/>
    </xf>
    <xf numFmtId="0" fontId="39" fillId="7" borderId="0" applyNumberFormat="0" applyBorder="0" applyAlignment="0" applyProtection="0"/>
    <xf numFmtId="0" fontId="101" fillId="0" borderId="0">
      <alignment horizontal="center" vertical="top"/>
      <protection/>
    </xf>
    <xf numFmtId="0" fontId="102" fillId="0" borderId="21" applyNumberFormat="0" applyFill="0" applyAlignment="0" applyProtection="0"/>
    <xf numFmtId="195" fontId="8" fillId="0" borderId="0" applyFont="0" applyFill="0" applyBorder="0" applyAlignment="0" applyProtection="0"/>
    <xf numFmtId="0" fontId="103" fillId="0" borderId="0">
      <alignment/>
      <protection/>
    </xf>
    <xf numFmtId="196" fontId="8" fillId="0" borderId="0" applyFont="0" applyFill="0" applyBorder="0" applyAlignment="0" applyProtection="0"/>
    <xf numFmtId="0" fontId="39" fillId="7" borderId="0" applyNumberFormat="0" applyBorder="0" applyAlignment="0" applyProtection="0"/>
    <xf numFmtId="197" fontId="49" fillId="0" borderId="0" applyFont="0" applyFill="0" applyBorder="0" applyAlignment="0" applyProtection="0"/>
    <xf numFmtId="0" fontId="38" fillId="6" borderId="0" applyNumberFormat="0" applyBorder="0" applyAlignment="0" applyProtection="0"/>
    <xf numFmtId="0" fontId="104" fillId="0" borderId="0" applyNumberFormat="0" applyFill="0" applyBorder="0" applyAlignment="0" applyProtection="0"/>
    <xf numFmtId="9" fontId="0" fillId="0" borderId="0" applyFont="0" applyFill="0" applyBorder="0" applyAlignment="0" applyProtection="0"/>
    <xf numFmtId="0" fontId="39" fillId="7" borderId="0" applyNumberFormat="0" applyBorder="0" applyAlignment="0" applyProtection="0"/>
    <xf numFmtId="9" fontId="18" fillId="0" borderId="0" applyFont="0" applyFill="0" applyBorder="0" applyAlignment="0" applyProtection="0"/>
    <xf numFmtId="198" fontId="8" fillId="0" borderId="0" applyFont="0" applyFill="0" applyBorder="0" applyAlignment="0" applyProtection="0"/>
    <xf numFmtId="0" fontId="105" fillId="0" borderId="0">
      <alignment/>
      <protection/>
    </xf>
    <xf numFmtId="0" fontId="8" fillId="0" borderId="14" applyNumberFormat="0" applyFill="0" applyProtection="0">
      <alignment horizontal="right"/>
    </xf>
    <xf numFmtId="0" fontId="85" fillId="0" borderId="11" applyNumberFormat="0" applyFill="0" applyAlignment="0" applyProtection="0"/>
    <xf numFmtId="0" fontId="43" fillId="15" borderId="0" applyNumberFormat="0" applyBorder="0" applyAlignment="0" applyProtection="0"/>
    <xf numFmtId="0" fontId="106" fillId="0" borderId="14" applyNumberFormat="0" applyFill="0" applyProtection="0">
      <alignment horizontal="center"/>
    </xf>
    <xf numFmtId="0" fontId="48" fillId="7" borderId="0" applyNumberFormat="0" applyBorder="0" applyAlignment="0" applyProtection="0"/>
    <xf numFmtId="0" fontId="27" fillId="0" borderId="0" applyNumberFormat="0" applyFill="0" applyBorder="0" applyAlignment="0" applyProtection="0"/>
    <xf numFmtId="0" fontId="48"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0" fillId="0" borderId="0">
      <alignment/>
      <protection/>
    </xf>
    <xf numFmtId="0" fontId="39" fillId="7"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39" fillId="22" borderId="0" applyNumberFormat="0" applyBorder="0" applyAlignment="0" applyProtection="0"/>
    <xf numFmtId="43" fontId="76" fillId="0" borderId="0" applyFont="0" applyFill="0" applyBorder="0" applyAlignment="0" applyProtection="0"/>
    <xf numFmtId="0" fontId="39" fillId="7"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8" fillId="28"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7" fillId="0" borderId="0" applyNumberFormat="0" applyFill="0" applyBorder="0" applyAlignment="0" applyProtection="0"/>
    <xf numFmtId="0" fontId="53" fillId="22" borderId="0" applyNumberFormat="0" applyBorder="0" applyAlignment="0" applyProtection="0"/>
    <xf numFmtId="0" fontId="53" fillId="22"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44"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48" fillId="7" borderId="0" applyNumberFormat="0" applyBorder="0" applyAlignment="0" applyProtection="0"/>
    <xf numFmtId="0" fontId="44" fillId="6" borderId="0" applyNumberFormat="0" applyBorder="0" applyAlignment="0" applyProtection="0"/>
    <xf numFmtId="0" fontId="39" fillId="7" borderId="0" applyNumberFormat="0" applyBorder="0" applyAlignment="0" applyProtection="0"/>
    <xf numFmtId="0" fontId="48" fillId="7" borderId="0" applyNumberFormat="0" applyBorder="0" applyAlignment="0" applyProtection="0"/>
    <xf numFmtId="0" fontId="39" fillId="7" borderId="0" applyNumberFormat="0" applyBorder="0" applyAlignment="0" applyProtection="0"/>
    <xf numFmtId="0" fontId="38" fillId="6" borderId="0" applyNumberFormat="0" applyBorder="0" applyAlignment="0" applyProtection="0"/>
    <xf numFmtId="0" fontId="48"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199" fontId="49" fillId="0" borderId="0" applyFont="0" applyFill="0" applyBorder="0" applyAlignment="0" applyProtection="0"/>
    <xf numFmtId="0" fontId="38"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43"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44"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108" fillId="0" borderId="0">
      <alignment/>
      <protection/>
    </xf>
    <xf numFmtId="0" fontId="39" fillId="7" borderId="0" applyNumberFormat="0" applyBorder="0" applyAlignment="0" applyProtection="0"/>
    <xf numFmtId="0" fontId="48"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53" fillId="7" borderId="0" applyNumberFormat="0" applyBorder="0" applyAlignment="0" applyProtection="0"/>
    <xf numFmtId="0" fontId="8" fillId="0" borderId="0">
      <alignment/>
      <protection/>
    </xf>
    <xf numFmtId="0" fontId="60" fillId="7" borderId="0" applyNumberFormat="0" applyBorder="0" applyAlignment="0" applyProtection="0"/>
    <xf numFmtId="0" fontId="60" fillId="22" borderId="0" applyNumberFormat="0" applyBorder="0" applyAlignment="0" applyProtection="0"/>
    <xf numFmtId="0" fontId="60" fillId="7" borderId="0" applyNumberFormat="0" applyBorder="0" applyAlignment="0" applyProtection="0"/>
    <xf numFmtId="0" fontId="38" fillId="6" borderId="0" applyNumberFormat="0" applyBorder="0" applyAlignment="0" applyProtection="0"/>
    <xf numFmtId="0" fontId="42" fillId="15"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70" fillId="22" borderId="0" applyNumberFormat="0" applyBorder="0" applyAlignment="0" applyProtection="0"/>
    <xf numFmtId="0" fontId="70" fillId="22" borderId="0" applyNumberFormat="0" applyBorder="0" applyAlignment="0" applyProtection="0"/>
    <xf numFmtId="0" fontId="38"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70" fillId="22" borderId="0" applyNumberFormat="0" applyBorder="0" applyAlignment="0" applyProtection="0"/>
    <xf numFmtId="0" fontId="70" fillId="22" borderId="0" applyNumberFormat="0" applyBorder="0" applyAlignment="0" applyProtection="0"/>
    <xf numFmtId="0" fontId="69" fillId="15" borderId="0" applyNumberFormat="0" applyBorder="0" applyAlignment="0" applyProtection="0"/>
    <xf numFmtId="0" fontId="44" fillId="6" borderId="0" applyNumberFormat="0" applyBorder="0" applyAlignment="0" applyProtection="0"/>
    <xf numFmtId="0" fontId="70" fillId="22" borderId="0" applyNumberFormat="0" applyBorder="0" applyAlignment="0" applyProtection="0"/>
    <xf numFmtId="0" fontId="60" fillId="22" borderId="0" applyNumberFormat="0" applyBorder="0" applyAlignment="0" applyProtection="0"/>
    <xf numFmtId="0" fontId="53" fillId="22" borderId="0" applyNumberFormat="0" applyBorder="0" applyAlignment="0" applyProtection="0"/>
    <xf numFmtId="0" fontId="38" fillId="6" borderId="0" applyNumberFormat="0" applyBorder="0" applyAlignment="0" applyProtection="0"/>
    <xf numFmtId="0" fontId="53" fillId="22" borderId="0" applyNumberFormat="0" applyBorder="0" applyAlignment="0" applyProtection="0"/>
    <xf numFmtId="0" fontId="39" fillId="7" borderId="0" applyNumberFormat="0" applyBorder="0" applyAlignment="0" applyProtection="0"/>
    <xf numFmtId="0" fontId="38" fillId="6" borderId="0" applyNumberFormat="0" applyBorder="0" applyAlignment="0" applyProtection="0"/>
    <xf numFmtId="0" fontId="39" fillId="7" borderId="0" applyNumberFormat="0" applyBorder="0" applyAlignment="0" applyProtection="0"/>
    <xf numFmtId="0" fontId="38" fillId="6" borderId="0" applyNumberFormat="0" applyBorder="0" applyAlignment="0" applyProtection="0"/>
    <xf numFmtId="0" fontId="39" fillId="7" borderId="0" applyNumberFormat="0" applyBorder="0" applyAlignment="0" applyProtection="0"/>
    <xf numFmtId="0" fontId="48" fillId="7" borderId="0" applyNumberFormat="0" applyBorder="0" applyAlignment="0" applyProtection="0"/>
    <xf numFmtId="0" fontId="0" fillId="0" borderId="0">
      <alignment/>
      <protection/>
    </xf>
    <xf numFmtId="0" fontId="39" fillId="22" borderId="0" applyNumberFormat="0" applyBorder="0" applyAlignment="0" applyProtection="0"/>
    <xf numFmtId="0" fontId="8" fillId="0" borderId="0">
      <alignment/>
      <protection locked="0"/>
    </xf>
    <xf numFmtId="0" fontId="48" fillId="7" borderId="0" applyNumberFormat="0" applyBorder="0" applyAlignment="0" applyProtection="0"/>
    <xf numFmtId="0" fontId="48" fillId="7"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48"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48" fillId="7" borderId="0" applyNumberFormat="0" applyBorder="0" applyAlignment="0" applyProtection="0"/>
    <xf numFmtId="0" fontId="38"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22" borderId="0" applyNumberFormat="0" applyBorder="0" applyAlignment="0" applyProtection="0"/>
    <xf numFmtId="0" fontId="0" fillId="0" borderId="0" applyNumberFormat="0" applyFill="0" applyBorder="0" applyAlignment="0" applyProtection="0"/>
    <xf numFmtId="0" fontId="78" fillId="38" borderId="0" applyNumberFormat="0" applyBorder="0" applyAlignment="0" applyProtection="0"/>
    <xf numFmtId="0" fontId="38" fillId="6" borderId="0" applyNumberFormat="0" applyBorder="0" applyAlignment="0" applyProtection="0"/>
    <xf numFmtId="0" fontId="39" fillId="22" borderId="0" applyNumberFormat="0" applyBorder="0" applyAlignment="0" applyProtection="0"/>
    <xf numFmtId="0" fontId="38" fillId="6" borderId="0" applyNumberFormat="0" applyBorder="0" applyAlignment="0" applyProtection="0"/>
    <xf numFmtId="0" fontId="39" fillId="22" borderId="0" applyNumberFormat="0" applyBorder="0" applyAlignment="0" applyProtection="0"/>
    <xf numFmtId="0" fontId="38" fillId="6" borderId="0" applyNumberFormat="0" applyBorder="0" applyAlignment="0" applyProtection="0"/>
    <xf numFmtId="0" fontId="48" fillId="7" borderId="0" applyNumberFormat="0" applyBorder="0" applyAlignment="0" applyProtection="0"/>
    <xf numFmtId="0" fontId="39" fillId="7" borderId="0" applyNumberFormat="0" applyBorder="0" applyAlignment="0" applyProtection="0"/>
    <xf numFmtId="0" fontId="48" fillId="7" borderId="0" applyNumberFormat="0" applyBorder="0" applyAlignment="0" applyProtection="0"/>
    <xf numFmtId="0" fontId="38" fillId="6" borderId="0" applyNumberFormat="0" applyBorder="0" applyAlignment="0" applyProtection="0"/>
    <xf numFmtId="0" fontId="48" fillId="7"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7" borderId="0" applyNumberFormat="0" applyBorder="0" applyAlignment="0" applyProtection="0"/>
    <xf numFmtId="0" fontId="38" fillId="6" borderId="0" applyNumberFormat="0" applyBorder="0" applyAlignment="0" applyProtection="0"/>
    <xf numFmtId="0" fontId="39" fillId="7" borderId="0" applyNumberFormat="0" applyBorder="0" applyAlignment="0" applyProtection="0"/>
    <xf numFmtId="0" fontId="38" fillId="15"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41" fontId="8" fillId="0" borderId="0" applyFont="0" applyFill="0" applyBorder="0" applyAlignment="0" applyProtection="0"/>
    <xf numFmtId="0" fontId="39" fillId="7" borderId="0" applyNumberFormat="0" applyBorder="0" applyAlignment="0" applyProtection="0"/>
    <xf numFmtId="0" fontId="48" fillId="7" borderId="0" applyNumberFormat="0" applyBorder="0" applyAlignment="0" applyProtection="0"/>
    <xf numFmtId="0" fontId="0" fillId="0" borderId="0">
      <alignment/>
      <protection/>
    </xf>
    <xf numFmtId="0" fontId="48" fillId="7" borderId="0" applyNumberFormat="0" applyBorder="0" applyAlignment="0" applyProtection="0"/>
    <xf numFmtId="0" fontId="38"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43" fillId="15" borderId="0" applyNumberFormat="0" applyBorder="0" applyAlignment="0" applyProtection="0"/>
    <xf numFmtId="0" fontId="48" fillId="7" borderId="0" applyNumberFormat="0" applyBorder="0" applyAlignment="0" applyProtection="0"/>
    <xf numFmtId="0" fontId="43" fillId="15"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39" fillId="22" borderId="0" applyNumberFormat="0" applyBorder="0" applyAlignment="0" applyProtection="0"/>
    <xf numFmtId="0" fontId="38"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8" fillId="6" borderId="0" applyNumberFormat="0" applyBorder="0" applyAlignment="0" applyProtection="0"/>
    <xf numFmtId="0" fontId="39" fillId="7"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8" fillId="6" borderId="0" applyNumberFormat="0" applyBorder="0" applyAlignment="0" applyProtection="0"/>
    <xf numFmtId="0" fontId="48" fillId="7" borderId="0" applyNumberFormat="0" applyBorder="0" applyAlignment="0" applyProtection="0"/>
    <xf numFmtId="0" fontId="8"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09" fillId="3" borderId="5" applyNumberFormat="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vertical="center"/>
      <protection/>
    </xf>
    <xf numFmtId="0" fontId="0" fillId="0" borderId="0" applyNumberFormat="0" applyFill="0" applyBorder="0" applyAlignment="0" applyProtection="0"/>
    <xf numFmtId="0" fontId="0" fillId="0" borderId="0">
      <alignment vertical="center"/>
      <protection/>
    </xf>
    <xf numFmtId="0" fontId="0" fillId="0" borderId="0" applyNumberFormat="0" applyFill="0" applyBorder="0" applyAlignment="0" applyProtection="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0" fontId="44" fillId="6" borderId="0" applyNumberFormat="0" applyBorder="0" applyAlignment="0" applyProtection="0"/>
    <xf numFmtId="0" fontId="13" fillId="0" borderId="0">
      <alignment/>
      <protection/>
    </xf>
    <xf numFmtId="0" fontId="25" fillId="0" borderId="0" applyNumberFormat="0" applyFill="0" applyBorder="0" applyAlignment="0" applyProtection="0"/>
    <xf numFmtId="0" fontId="44"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42" fillId="15" borderId="0" applyNumberFormat="0" applyBorder="0" applyAlignment="0" applyProtection="0"/>
    <xf numFmtId="0" fontId="43" fillId="15" borderId="0" applyNumberFormat="0" applyBorder="0" applyAlignment="0" applyProtection="0"/>
    <xf numFmtId="0" fontId="42" fillId="15" borderId="0" applyNumberFormat="0" applyBorder="0" applyAlignment="0" applyProtection="0"/>
    <xf numFmtId="0" fontId="43"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15" borderId="0" applyNumberFormat="0" applyBorder="0" applyAlignment="0" applyProtection="0"/>
    <xf numFmtId="0" fontId="38" fillId="6" borderId="0" applyNumberFormat="0" applyBorder="0" applyAlignment="0" applyProtection="0"/>
    <xf numFmtId="0" fontId="42" fillId="15" borderId="0" applyNumberFormat="0" applyBorder="0" applyAlignment="0" applyProtection="0"/>
    <xf numFmtId="0" fontId="38" fillId="28"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15" borderId="0" applyNumberFormat="0" applyBorder="0" applyAlignment="0" applyProtection="0"/>
    <xf numFmtId="0" fontId="38"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0" fillId="0" borderId="0">
      <alignment vertical="center"/>
      <protection/>
    </xf>
    <xf numFmtId="0" fontId="38" fillId="6" borderId="0" applyNumberFormat="0" applyBorder="0" applyAlignment="0" applyProtection="0"/>
    <xf numFmtId="0" fontId="38"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1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43" fillId="21" borderId="0" applyNumberFormat="0" applyBorder="0" applyAlignment="0" applyProtection="0"/>
    <xf numFmtId="0" fontId="38"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3" fillId="6" borderId="0" applyNumberFormat="0" applyBorder="0" applyAlignment="0" applyProtection="0"/>
    <xf numFmtId="0" fontId="38" fillId="6" borderId="0" applyNumberFormat="0" applyBorder="0" applyAlignment="0" applyProtection="0"/>
    <xf numFmtId="43" fontId="76" fillId="0" borderId="0" applyFont="0" applyFill="0" applyBorder="0" applyAlignment="0" applyProtection="0"/>
    <xf numFmtId="0" fontId="69" fillId="15" borderId="0" applyNumberFormat="0" applyBorder="0" applyAlignment="0" applyProtection="0"/>
    <xf numFmtId="0" fontId="38" fillId="6" borderId="0" applyNumberFormat="0" applyBorder="0" applyAlignment="0" applyProtection="0"/>
    <xf numFmtId="0" fontId="69" fillId="15" borderId="0" applyNumberFormat="0" applyBorder="0" applyAlignment="0" applyProtection="0"/>
    <xf numFmtId="0" fontId="59" fillId="17"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15"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44" fillId="6"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44" fillId="6" borderId="0" applyNumberFormat="0" applyBorder="0" applyAlignment="0" applyProtection="0"/>
    <xf numFmtId="43" fontId="8" fillId="0" borderId="0" applyFont="0" applyFill="0" applyBorder="0" applyAlignment="0" applyProtection="0"/>
    <xf numFmtId="0" fontId="38" fillId="6" borderId="0" applyNumberFormat="0" applyBorder="0" applyAlignment="0" applyProtection="0"/>
    <xf numFmtId="0" fontId="38" fillId="28"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1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110" fillId="8"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42" fillId="15" borderId="0" applyNumberFormat="0" applyBorder="0" applyAlignment="0" applyProtection="0"/>
    <xf numFmtId="0" fontId="107" fillId="0" borderId="0" applyNumberFormat="0" applyFill="0" applyBorder="0" applyAlignment="0" applyProtection="0"/>
    <xf numFmtId="0" fontId="111" fillId="0" borderId="21" applyNumberFormat="0" applyFill="0" applyAlignment="0" applyProtection="0"/>
    <xf numFmtId="44" fontId="0" fillId="0" borderId="0" applyFont="0" applyFill="0" applyBorder="0" applyAlignment="0" applyProtection="0"/>
    <xf numFmtId="177" fontId="112" fillId="0" borderId="0" applyFont="0" applyFill="0" applyBorder="0" applyAlignment="0" applyProtection="0"/>
    <xf numFmtId="200" fontId="112" fillId="0" borderId="0" applyFont="0" applyFill="0" applyBorder="0" applyAlignment="0" applyProtection="0"/>
    <xf numFmtId="0" fontId="113" fillId="10" borderId="5" applyNumberFormat="0" applyAlignment="0" applyProtection="0"/>
    <xf numFmtId="0" fontId="114" fillId="0" borderId="0" applyNumberFormat="0" applyFill="0" applyBorder="0" applyAlignment="0" applyProtection="0"/>
    <xf numFmtId="0" fontId="71" fillId="0" borderId="10" applyNumberFormat="0" applyFill="0" applyProtection="0">
      <alignment horizontal="left"/>
    </xf>
    <xf numFmtId="0" fontId="115" fillId="0" borderId="8" applyNumberFormat="0" applyFill="0" applyAlignment="0" applyProtection="0"/>
    <xf numFmtId="201" fontId="49" fillId="0" borderId="0" applyFont="0" applyFill="0" applyBorder="0" applyAlignment="0" applyProtection="0"/>
    <xf numFmtId="202" fontId="49" fillId="0" borderId="0" applyFont="0" applyFill="0" applyBorder="0" applyAlignment="0" applyProtection="0"/>
    <xf numFmtId="203" fontId="49" fillId="0" borderId="0" applyFont="0" applyFill="0" applyBorder="0" applyAlignment="0" applyProtection="0"/>
    <xf numFmtId="0" fontId="76" fillId="0" borderId="0">
      <alignment/>
      <protection/>
    </xf>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1" fontId="4" fillId="0" borderId="0" applyFont="0" applyFill="0" applyBorder="0" applyAlignment="0" applyProtection="0"/>
    <xf numFmtId="0" fontId="93" fillId="0" borderId="0">
      <alignment/>
      <protection/>
    </xf>
    <xf numFmtId="0" fontId="59" fillId="11" borderId="0" applyNumberFormat="0" applyBorder="0" applyAlignment="0" applyProtection="0"/>
    <xf numFmtId="0" fontId="59" fillId="13" borderId="0" applyNumberFormat="0" applyBorder="0" applyAlignment="0" applyProtection="0"/>
    <xf numFmtId="0" fontId="116" fillId="10" borderId="6" applyNumberFormat="0" applyAlignment="0" applyProtection="0"/>
    <xf numFmtId="1" fontId="8" fillId="0" borderId="10" applyFill="0" applyProtection="0">
      <alignment horizontal="center"/>
    </xf>
    <xf numFmtId="1" fontId="1" fillId="0" borderId="20">
      <alignment vertical="center"/>
      <protection locked="0"/>
    </xf>
    <xf numFmtId="0" fontId="0" fillId="0" borderId="0">
      <alignment vertical="center"/>
      <protection/>
    </xf>
    <xf numFmtId="204" fontId="1" fillId="0" borderId="20">
      <alignment vertical="center"/>
      <protection locked="0"/>
    </xf>
    <xf numFmtId="0" fontId="112" fillId="0" borderId="0">
      <alignment/>
      <protection/>
    </xf>
    <xf numFmtId="0" fontId="55" fillId="0" borderId="0">
      <alignment/>
      <protection/>
    </xf>
    <xf numFmtId="43" fontId="8" fillId="0" borderId="0" applyFont="0" applyFill="0" applyBorder="0" applyAlignment="0" applyProtection="0"/>
    <xf numFmtId="41" fontId="8" fillId="0" borderId="0" applyFont="0" applyFill="0" applyBorder="0" applyAlignment="0" applyProtection="0"/>
    <xf numFmtId="0" fontId="0" fillId="2" borderId="1" applyNumberFormat="0" applyFont="0" applyAlignment="0" applyProtection="0"/>
    <xf numFmtId="0" fontId="65" fillId="0" borderId="0" applyFont="0" applyFill="0" applyBorder="0" applyAlignment="0" applyProtection="0"/>
  </cellStyleXfs>
  <cellXfs count="172">
    <xf numFmtId="0" fontId="0" fillId="0" borderId="0" xfId="0" applyAlignment="1">
      <alignment/>
    </xf>
    <xf numFmtId="0" fontId="0" fillId="0" borderId="0" xfId="430" applyFont="1" applyFill="1" applyBorder="1">
      <alignment/>
      <protection/>
    </xf>
    <xf numFmtId="49" fontId="2" fillId="4" borderId="0" xfId="430" applyNumberFormat="1" applyFont="1" applyFill="1" applyBorder="1" applyAlignment="1">
      <alignment horizontal="center" vertical="center"/>
      <protection/>
    </xf>
    <xf numFmtId="0" fontId="2" fillId="4" borderId="0" xfId="430" applyFont="1" applyFill="1" applyBorder="1" applyAlignment="1">
      <alignment horizontal="center" vertical="center"/>
      <protection/>
    </xf>
    <xf numFmtId="0" fontId="3" fillId="13" borderId="0" xfId="430" applyFont="1" applyFill="1" applyBorder="1">
      <alignment/>
      <protection/>
    </xf>
    <xf numFmtId="49" fontId="4" fillId="4" borderId="0" xfId="430" applyNumberFormat="1" applyFont="1" applyFill="1" applyBorder="1" applyAlignment="1">
      <alignment vertical="center"/>
      <protection/>
    </xf>
    <xf numFmtId="49" fontId="0" fillId="13" borderId="0" xfId="430" applyNumberFormat="1" applyFont="1" applyFill="1" applyBorder="1">
      <alignment/>
      <protection/>
    </xf>
    <xf numFmtId="49" fontId="4" fillId="13" borderId="0" xfId="430" applyNumberFormat="1" applyFont="1" applyFill="1" applyBorder="1" applyAlignment="1">
      <alignment horizontal="right"/>
      <protection/>
    </xf>
    <xf numFmtId="49" fontId="4" fillId="4" borderId="22" xfId="430" applyNumberFormat="1" applyFont="1" applyFill="1" applyBorder="1" applyAlignment="1">
      <alignment vertical="center"/>
      <protection/>
    </xf>
    <xf numFmtId="49" fontId="0" fillId="13" borderId="23" xfId="430" applyNumberFormat="1" applyFont="1" applyFill="1" applyBorder="1">
      <alignment/>
      <protection/>
    </xf>
    <xf numFmtId="49" fontId="4" fillId="13" borderId="22" xfId="430" applyNumberFormat="1" applyFont="1" applyFill="1" applyBorder="1" applyAlignment="1">
      <alignment horizontal="right" vertical="center"/>
      <protection/>
    </xf>
    <xf numFmtId="49" fontId="5" fillId="4" borderId="24" xfId="430" applyNumberFormat="1" applyFont="1" applyFill="1" applyBorder="1" applyAlignment="1">
      <alignment horizontal="center" vertical="center"/>
      <protection/>
    </xf>
    <xf numFmtId="49" fontId="5" fillId="4" borderId="25" xfId="430" applyNumberFormat="1" applyFont="1" applyFill="1" applyBorder="1" applyAlignment="1">
      <alignment horizontal="center" vertical="center" wrapText="1"/>
      <protection/>
    </xf>
    <xf numFmtId="49" fontId="5" fillId="4" borderId="20" xfId="430" applyNumberFormat="1" applyFont="1" applyFill="1" applyBorder="1" applyAlignment="1">
      <alignment horizontal="center" vertical="center" wrapText="1"/>
      <protection/>
    </xf>
    <xf numFmtId="49" fontId="5" fillId="4" borderId="26" xfId="430" applyNumberFormat="1" applyFont="1" applyFill="1" applyBorder="1" applyAlignment="1">
      <alignment horizontal="center" vertical="center" wrapText="1"/>
      <protection/>
    </xf>
    <xf numFmtId="49" fontId="4" fillId="4" borderId="27" xfId="430" applyNumberFormat="1" applyFont="1" applyFill="1" applyBorder="1" applyAlignment="1">
      <alignment horizontal="left" vertical="center"/>
      <protection/>
    </xf>
    <xf numFmtId="205" fontId="4" fillId="43" borderId="24" xfId="430" applyNumberFormat="1" applyFont="1" applyFill="1" applyBorder="1" applyAlignment="1">
      <alignment horizontal="right" vertical="center"/>
      <protection/>
    </xf>
    <xf numFmtId="205" fontId="4" fillId="43" borderId="28" xfId="430" applyNumberFormat="1" applyFont="1" applyFill="1" applyBorder="1" applyAlignment="1">
      <alignment horizontal="right" vertical="center"/>
      <protection/>
    </xf>
    <xf numFmtId="49" fontId="4" fillId="4" borderId="24" xfId="430" applyNumberFormat="1" applyFont="1" applyFill="1" applyBorder="1" applyAlignment="1">
      <alignment horizontal="left" vertical="center"/>
      <protection/>
    </xf>
    <xf numFmtId="49" fontId="4" fillId="4" borderId="24" xfId="430" applyNumberFormat="1" applyFont="1" applyFill="1" applyBorder="1" applyAlignment="1">
      <alignment vertical="center"/>
      <protection/>
    </xf>
    <xf numFmtId="49" fontId="4" fillId="43" borderId="24" xfId="430" applyNumberFormat="1" applyFont="1" applyFill="1" applyBorder="1" applyAlignment="1">
      <alignment horizontal="center" vertical="center"/>
      <protection/>
    </xf>
    <xf numFmtId="0" fontId="4" fillId="13" borderId="0" xfId="430" applyFont="1" applyFill="1" applyBorder="1" applyAlignment="1">
      <alignment vertical="center"/>
      <protection/>
    </xf>
    <xf numFmtId="0" fontId="0" fillId="13" borderId="0" xfId="430" applyFont="1" applyFill="1" applyBorder="1">
      <alignment/>
      <protection/>
    </xf>
    <xf numFmtId="0" fontId="3" fillId="0" borderId="0" xfId="0" applyFont="1" applyAlignment="1">
      <alignment horizontal="center" vertical="center"/>
    </xf>
    <xf numFmtId="0" fontId="6" fillId="0" borderId="0" xfId="554" applyFont="1" applyBorder="1" applyAlignment="1">
      <alignment horizontal="center" vertical="center"/>
      <protection/>
    </xf>
    <xf numFmtId="0" fontId="7" fillId="0" borderId="23" xfId="554" applyFont="1" applyBorder="1" applyAlignment="1">
      <alignment horizontal="right" vertical="center"/>
      <protection/>
    </xf>
    <xf numFmtId="0" fontId="7" fillId="0" borderId="20" xfId="554" applyFont="1" applyFill="1" applyBorder="1" applyAlignment="1">
      <alignment horizontal="center" vertical="center"/>
      <protection/>
    </xf>
    <xf numFmtId="0" fontId="7" fillId="0" borderId="17" xfId="554" applyFont="1" applyFill="1" applyBorder="1" applyAlignment="1">
      <alignment horizontal="center" vertical="center" wrapText="1"/>
      <protection/>
    </xf>
    <xf numFmtId="0" fontId="7" fillId="0" borderId="20" xfId="554" applyFont="1" applyFill="1" applyBorder="1" applyAlignment="1">
      <alignment horizontal="left" vertical="center"/>
      <protection/>
    </xf>
    <xf numFmtId="0" fontId="7" fillId="0" borderId="20" xfId="554" applyNumberFormat="1" applyFont="1" applyFill="1" applyBorder="1" applyAlignment="1">
      <alignment horizontal="center" vertical="center"/>
      <protection/>
    </xf>
    <xf numFmtId="206" fontId="7" fillId="0" borderId="20" xfId="554" applyNumberFormat="1" applyFont="1" applyFill="1" applyBorder="1" applyAlignment="1">
      <alignment horizontal="center" vertical="center"/>
      <protection/>
    </xf>
    <xf numFmtId="0" fontId="8" fillId="0" borderId="0" xfId="554" applyAlignment="1">
      <alignment vertical="center"/>
      <protection/>
    </xf>
    <xf numFmtId="206" fontId="8" fillId="0" borderId="0" xfId="554" applyNumberFormat="1" applyAlignment="1">
      <alignment vertical="center"/>
      <protection/>
    </xf>
    <xf numFmtId="0" fontId="9" fillId="0" borderId="0" xfId="554" applyFont="1" applyBorder="1" applyAlignment="1">
      <alignment horizontal="center" vertical="center"/>
      <protection/>
    </xf>
    <xf numFmtId="0" fontId="10" fillId="0" borderId="0" xfId="554" applyFont="1" applyBorder="1" applyAlignment="1">
      <alignment vertical="center"/>
      <protection/>
    </xf>
    <xf numFmtId="0" fontId="11" fillId="0" borderId="0" xfId="554" applyFont="1" applyBorder="1" applyAlignment="1">
      <alignment vertical="center"/>
      <protection/>
    </xf>
    <xf numFmtId="206" fontId="7" fillId="0" borderId="17" xfId="554" applyNumberFormat="1" applyFont="1" applyFill="1" applyBorder="1" applyAlignment="1">
      <alignment horizontal="center" vertical="center" wrapText="1"/>
      <protection/>
    </xf>
    <xf numFmtId="0" fontId="0" fillId="0" borderId="0" xfId="0" applyAlignment="1">
      <alignment vertical="center"/>
    </xf>
    <xf numFmtId="0" fontId="0" fillId="0" borderId="17" xfId="0" applyBorder="1" applyAlignment="1">
      <alignment horizontal="center" vertical="center"/>
    </xf>
    <xf numFmtId="0" fontId="12" fillId="0" borderId="20" xfId="0" applyFont="1" applyBorder="1" applyAlignment="1">
      <alignment vertical="center"/>
    </xf>
    <xf numFmtId="0" fontId="0" fillId="0" borderId="20" xfId="0" applyFont="1" applyFill="1" applyBorder="1" applyAlignment="1">
      <alignment horizontal="center" vertical="center" wrapText="1"/>
    </xf>
    <xf numFmtId="0" fontId="9" fillId="0" borderId="0" xfId="675" applyFont="1" applyAlignment="1">
      <alignment horizontal="center" vertical="center"/>
      <protection/>
    </xf>
    <xf numFmtId="0" fontId="13" fillId="0" borderId="0" xfId="675" applyAlignment="1">
      <alignment horizontal="center" vertical="center" wrapText="1"/>
      <protection/>
    </xf>
    <xf numFmtId="0" fontId="7" fillId="0" borderId="0" xfId="675" applyFont="1" applyAlignment="1">
      <alignment horizontal="right" vertical="center" wrapText="1"/>
      <protection/>
    </xf>
    <xf numFmtId="0" fontId="0" fillId="0" borderId="20" xfId="0" applyBorder="1" applyAlignment="1">
      <alignment horizontal="center" vertical="center"/>
    </xf>
    <xf numFmtId="3" fontId="1" fillId="0" borderId="20" xfId="372" applyNumberFormat="1" applyFont="1" applyFill="1" applyBorder="1" applyAlignment="1" applyProtection="1">
      <alignment vertical="center"/>
      <protection/>
    </xf>
    <xf numFmtId="0" fontId="1" fillId="0" borderId="20" xfId="372" applyFont="1" applyFill="1" applyBorder="1" applyAlignment="1">
      <alignment horizontal="center" vertical="center"/>
      <protection/>
    </xf>
    <xf numFmtId="0" fontId="0" fillId="0" borderId="0" xfId="0" applyFill="1" applyAlignment="1">
      <alignment/>
    </xf>
    <xf numFmtId="0" fontId="9" fillId="0" borderId="0" xfId="677" applyFont="1" applyFill="1" applyAlignment="1">
      <alignment horizontal="center"/>
      <protection/>
    </xf>
    <xf numFmtId="0" fontId="13" fillId="0" borderId="0" xfId="372" applyFill="1" applyAlignment="1">
      <alignment vertical="center"/>
      <protection/>
    </xf>
    <xf numFmtId="0" fontId="13" fillId="0" borderId="0" xfId="372" applyFill="1" applyAlignment="1">
      <alignment horizontal="right" vertical="center"/>
      <protection/>
    </xf>
    <xf numFmtId="0" fontId="3" fillId="0" borderId="20" xfId="372" applyFont="1" applyFill="1" applyBorder="1" applyAlignment="1">
      <alignment horizontal="distributed" vertical="center"/>
      <protection/>
    </xf>
    <xf numFmtId="0" fontId="14" fillId="0" borderId="20" xfId="372" applyFont="1" applyFill="1" applyBorder="1" applyAlignment="1">
      <alignment horizontal="center" vertical="center"/>
      <protection/>
    </xf>
    <xf numFmtId="3" fontId="1" fillId="0" borderId="20" xfId="0" applyNumberFormat="1" applyFont="1" applyFill="1" applyBorder="1" applyAlignment="1" applyProtection="1">
      <alignment vertical="center"/>
      <protection locked="0"/>
    </xf>
    <xf numFmtId="0" fontId="14" fillId="44" borderId="14" xfId="0" applyNumberFormat="1" applyFont="1" applyFill="1" applyBorder="1" applyAlignment="1" applyProtection="1">
      <alignment horizontal="center" vertical="center"/>
      <protection/>
    </xf>
    <xf numFmtId="3" fontId="1" fillId="4" borderId="20" xfId="0" applyNumberFormat="1" applyFont="1" applyFill="1" applyBorder="1" applyAlignment="1" applyProtection="1">
      <alignment horizontal="left" vertical="center"/>
      <protection locked="0"/>
    </xf>
    <xf numFmtId="0" fontId="1" fillId="44" borderId="20" xfId="0" applyNumberFormat="1" applyFont="1" applyFill="1" applyBorder="1" applyAlignment="1" applyProtection="1">
      <alignment vertical="center"/>
      <protection/>
    </xf>
    <xf numFmtId="3" fontId="1" fillId="0" borderId="20" xfId="0" applyNumberFormat="1" applyFont="1" applyFill="1" applyBorder="1" applyAlignment="1" applyProtection="1">
      <alignment horizontal="left" vertical="center"/>
      <protection locked="0"/>
    </xf>
    <xf numFmtId="0" fontId="1" fillId="0" borderId="20" xfId="0" applyNumberFormat="1" applyFont="1" applyFill="1" applyBorder="1" applyAlignment="1" applyProtection="1">
      <alignment vertical="center"/>
      <protection locked="0"/>
    </xf>
    <xf numFmtId="3" fontId="15" fillId="0" borderId="20" xfId="0" applyNumberFormat="1" applyFont="1" applyFill="1" applyBorder="1" applyAlignment="1" applyProtection="1">
      <alignment horizontal="left" vertical="center"/>
      <protection locked="0"/>
    </xf>
    <xf numFmtId="3" fontId="15" fillId="4" borderId="20" xfId="0" applyNumberFormat="1" applyFont="1" applyFill="1" applyBorder="1" applyAlignment="1" applyProtection="1">
      <alignment horizontal="left" vertical="center"/>
      <protection locked="0"/>
    </xf>
    <xf numFmtId="0" fontId="1" fillId="0" borderId="20" xfId="344" applyNumberFormat="1" applyFont="1" applyFill="1" applyBorder="1" applyAlignment="1" applyProtection="1">
      <alignment vertical="center" wrapText="1"/>
      <protection locked="0"/>
    </xf>
    <xf numFmtId="0" fontId="1" fillId="0" borderId="20" xfId="0" applyNumberFormat="1" applyFont="1" applyFill="1" applyBorder="1" applyAlignment="1" applyProtection="1">
      <alignment horizontal="left" vertical="center"/>
      <protection locked="0"/>
    </xf>
    <xf numFmtId="3" fontId="15" fillId="0" borderId="20" xfId="0" applyNumberFormat="1" applyFont="1" applyFill="1" applyBorder="1" applyAlignment="1" applyProtection="1">
      <alignment vertical="center"/>
      <protection locked="0"/>
    </xf>
    <xf numFmtId="3" fontId="1" fillId="4" borderId="20" xfId="0" applyNumberFormat="1" applyFont="1" applyFill="1" applyBorder="1" applyAlignment="1" applyProtection="1">
      <alignment vertical="center"/>
      <protection locked="0"/>
    </xf>
    <xf numFmtId="0" fontId="15" fillId="0" borderId="20" xfId="344" applyNumberFormat="1" applyFont="1" applyFill="1" applyBorder="1" applyAlignment="1" applyProtection="1">
      <alignment vertical="center" wrapText="1"/>
      <protection locked="0"/>
    </xf>
    <xf numFmtId="0" fontId="15" fillId="0" borderId="20" xfId="0" applyNumberFormat="1" applyFont="1" applyFill="1" applyBorder="1" applyAlignment="1" applyProtection="1">
      <alignment horizontal="left" vertical="center"/>
      <protection locked="0"/>
    </xf>
    <xf numFmtId="0" fontId="0" fillId="0" borderId="20" xfId="0" applyNumberFormat="1" applyFont="1" applyFill="1" applyBorder="1" applyAlignment="1" applyProtection="1">
      <alignment vertical="center"/>
      <protection locked="0"/>
    </xf>
    <xf numFmtId="0" fontId="0" fillId="44" borderId="20" xfId="0" applyNumberFormat="1" applyFont="1" applyFill="1" applyBorder="1" applyAlignment="1" applyProtection="1">
      <alignment vertical="center"/>
      <protection/>
    </xf>
    <xf numFmtId="0" fontId="0" fillId="0" borderId="17" xfId="0" applyNumberFormat="1"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horizontal="left" vertical="center"/>
      <protection locked="0"/>
    </xf>
    <xf numFmtId="0" fontId="14" fillId="0" borderId="20" xfId="0" applyNumberFormat="1" applyFont="1" applyFill="1" applyBorder="1" applyAlignment="1" applyProtection="1">
      <alignment horizontal="distributed" vertical="center"/>
      <protection locked="0"/>
    </xf>
    <xf numFmtId="0" fontId="121" fillId="0" borderId="20" xfId="0" applyFont="1" applyFill="1" applyBorder="1" applyAlignment="1">
      <alignment vertical="center"/>
    </xf>
    <xf numFmtId="0" fontId="122" fillId="45" borderId="20" xfId="0" applyFont="1" applyFill="1" applyBorder="1" applyAlignment="1">
      <alignment vertical="center"/>
    </xf>
    <xf numFmtId="0" fontId="122" fillId="0" borderId="20" xfId="0" applyFont="1" applyFill="1" applyBorder="1" applyAlignment="1">
      <alignment vertical="center"/>
    </xf>
    <xf numFmtId="1" fontId="122" fillId="0" borderId="20" xfId="0" applyNumberFormat="1" applyFont="1" applyFill="1" applyBorder="1" applyAlignment="1" applyProtection="1">
      <alignment vertical="center"/>
      <protection locked="0"/>
    </xf>
    <xf numFmtId="0" fontId="121" fillId="0" borderId="20" xfId="0" applyFont="1" applyFill="1" applyBorder="1" applyAlignment="1">
      <alignment horizontal="distributed" vertical="center"/>
    </xf>
    <xf numFmtId="0" fontId="14" fillId="0" borderId="14" xfId="0" applyNumberFormat="1" applyFont="1" applyFill="1" applyBorder="1" applyAlignment="1" applyProtection="1">
      <alignment horizontal="center" vertical="center"/>
      <protection locked="0"/>
    </xf>
    <xf numFmtId="0" fontId="13" fillId="0" borderId="0" xfId="677" applyFont="1" applyFill="1">
      <alignment/>
      <protection/>
    </xf>
    <xf numFmtId="207" fontId="13" fillId="0" borderId="0" xfId="677" applyNumberFormat="1" applyFont="1" applyFill="1">
      <alignment/>
      <protection/>
    </xf>
    <xf numFmtId="0" fontId="16" fillId="0" borderId="0" xfId="677" applyFont="1" applyFill="1">
      <alignment/>
      <protection/>
    </xf>
    <xf numFmtId="0" fontId="7" fillId="0" borderId="0" xfId="677" applyFont="1" applyFill="1" applyAlignment="1">
      <alignment horizontal="right" vertical="center"/>
      <protection/>
    </xf>
    <xf numFmtId="0" fontId="7" fillId="0" borderId="20" xfId="677" applyFont="1" applyFill="1" applyBorder="1" applyAlignment="1">
      <alignment horizontal="center" vertical="center"/>
      <protection/>
    </xf>
    <xf numFmtId="207" fontId="7" fillId="0" borderId="20" xfId="677" applyNumberFormat="1" applyFont="1" applyFill="1" applyBorder="1" applyAlignment="1">
      <alignment horizontal="center" vertical="center" wrapText="1"/>
      <protection/>
    </xf>
    <xf numFmtId="0" fontId="15" fillId="0" borderId="20" xfId="0" applyNumberFormat="1" applyFont="1" applyFill="1" applyBorder="1" applyAlignment="1" applyProtection="1">
      <alignment vertical="center"/>
      <protection locked="0"/>
    </xf>
    <xf numFmtId="0" fontId="0" fillId="0" borderId="0" xfId="0" applyFill="1" applyAlignment="1">
      <alignment horizontal="center"/>
    </xf>
    <xf numFmtId="0" fontId="17" fillId="0" borderId="0" xfId="372" applyNumberFormat="1" applyFont="1" applyFill="1" applyAlignment="1" applyProtection="1">
      <alignment horizontal="center" vertical="center"/>
      <protection/>
    </xf>
    <xf numFmtId="0" fontId="18" fillId="0" borderId="0" xfId="372" applyFont="1" applyFill="1" applyBorder="1" applyAlignment="1">
      <alignment horizontal="center" vertical="center" wrapText="1"/>
      <protection/>
    </xf>
    <xf numFmtId="0" fontId="19" fillId="0" borderId="0" xfId="372" applyFont="1" applyFill="1" applyBorder="1" applyAlignment="1">
      <alignment horizontal="right" vertical="center" wrapText="1"/>
      <protection/>
    </xf>
    <xf numFmtId="0" fontId="5" fillId="0" borderId="20" xfId="372" applyFont="1" applyFill="1" applyBorder="1" applyAlignment="1">
      <alignment horizontal="center" vertical="center" wrapText="1"/>
      <protection/>
    </xf>
    <xf numFmtId="0" fontId="4" fillId="0" borderId="2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30" xfId="0" applyFont="1" applyBorder="1" applyAlignment="1" applyProtection="1">
      <alignment horizontal="center" vertical="center" wrapText="1"/>
      <protection/>
    </xf>
    <xf numFmtId="40" fontId="3" fillId="45" borderId="20" xfId="372" applyNumberFormat="1" applyFont="1" applyFill="1" applyBorder="1" applyAlignment="1" applyProtection="1">
      <alignment horizontal="center" vertical="center" wrapText="1"/>
      <protection/>
    </xf>
    <xf numFmtId="0" fontId="0" fillId="0" borderId="20" xfId="0" applyFill="1" applyBorder="1" applyAlignment="1">
      <alignment horizontal="center" vertical="center"/>
    </xf>
    <xf numFmtId="0" fontId="4" fillId="0" borderId="15" xfId="372" applyFont="1" applyFill="1" applyBorder="1" applyAlignment="1">
      <alignment horizontal="left" vertical="center" wrapText="1"/>
      <protection/>
    </xf>
    <xf numFmtId="0" fontId="9" fillId="0" borderId="0" xfId="675" applyFont="1" applyFill="1" applyAlignment="1">
      <alignment horizontal="center" vertical="center"/>
      <protection/>
    </xf>
    <xf numFmtId="0" fontId="13" fillId="0" borderId="0" xfId="675" applyFill="1" applyAlignment="1">
      <alignment horizontal="center" vertical="center" wrapText="1"/>
      <protection/>
    </xf>
    <xf numFmtId="0" fontId="7" fillId="0" borderId="0" xfId="675" applyFont="1" applyFill="1" applyAlignment="1">
      <alignment horizontal="center" vertical="center" wrapText="1"/>
      <protection/>
    </xf>
    <xf numFmtId="0" fontId="0" fillId="0" borderId="20" xfId="0" applyFill="1" applyBorder="1" applyAlignment="1">
      <alignment horizontal="center"/>
    </xf>
    <xf numFmtId="1" fontId="1" fillId="0" borderId="20" xfId="0" applyNumberFormat="1" applyFont="1" applyFill="1" applyBorder="1" applyAlignment="1" applyProtection="1">
      <alignment horizontal="left" vertical="center"/>
      <protection locked="0"/>
    </xf>
    <xf numFmtId="1" fontId="1" fillId="44" borderId="20" xfId="0" applyNumberFormat="1" applyFont="1" applyFill="1" applyBorder="1" applyAlignment="1" applyProtection="1">
      <alignment horizontal="right" vertical="center"/>
      <protection/>
    </xf>
    <xf numFmtId="1" fontId="1" fillId="0" borderId="20" xfId="0" applyNumberFormat="1" applyFont="1" applyFill="1" applyBorder="1" applyAlignment="1" applyProtection="1">
      <alignment vertical="center"/>
      <protection locked="0"/>
    </xf>
    <xf numFmtId="1" fontId="15" fillId="0" borderId="20" xfId="0" applyNumberFormat="1" applyFont="1" applyFill="1" applyBorder="1" applyAlignment="1" applyProtection="1">
      <alignment vertical="center"/>
      <protection locked="0"/>
    </xf>
    <xf numFmtId="1" fontId="1" fillId="44" borderId="20" xfId="0" applyNumberFormat="1" applyFont="1" applyFill="1" applyBorder="1" applyAlignment="1" applyProtection="1">
      <alignment vertical="center"/>
      <protection/>
    </xf>
    <xf numFmtId="0" fontId="1" fillId="0" borderId="20" xfId="0" applyNumberFormat="1" applyFont="1" applyFill="1" applyBorder="1" applyAlignment="1" applyProtection="1">
      <alignment vertical="center" wrapText="1"/>
      <protection locked="0"/>
    </xf>
    <xf numFmtId="0" fontId="15" fillId="0" borderId="20" xfId="0" applyNumberFormat="1" applyFont="1" applyFill="1" applyBorder="1" applyAlignment="1" applyProtection="1">
      <alignment vertical="center" wrapText="1"/>
      <protection locked="0"/>
    </xf>
    <xf numFmtId="0" fontId="18" fillId="4" borderId="20" xfId="0" applyNumberFormat="1" applyFont="1" applyFill="1" applyBorder="1" applyAlignment="1" applyProtection="1">
      <alignment vertical="center"/>
      <protection locked="0"/>
    </xf>
    <xf numFmtId="0" fontId="0" fillId="0" borderId="0" xfId="0" applyFill="1" applyAlignment="1">
      <alignment vertical="center"/>
    </xf>
    <xf numFmtId="0" fontId="0" fillId="0" borderId="0" xfId="0" applyFill="1" applyAlignment="1">
      <alignment horizontal="center" vertical="center"/>
    </xf>
    <xf numFmtId="208" fontId="0" fillId="0" borderId="0" xfId="0" applyNumberFormat="1" applyFill="1" applyAlignment="1">
      <alignment horizontal="center" vertical="center"/>
    </xf>
    <xf numFmtId="208" fontId="13" fillId="0" borderId="0" xfId="675" applyNumberFormat="1" applyFill="1" applyAlignment="1">
      <alignment horizontal="center" vertical="center" wrapText="1"/>
      <protection/>
    </xf>
    <xf numFmtId="0" fontId="7" fillId="0" borderId="0" xfId="675" applyFont="1" applyFill="1" applyAlignment="1">
      <alignment horizontal="right" vertical="center" wrapText="1"/>
      <protection/>
    </xf>
    <xf numFmtId="0" fontId="3" fillId="0" borderId="20" xfId="119" applyFont="1" applyFill="1" applyBorder="1" applyAlignment="1">
      <alignment horizontal="center" vertical="center"/>
      <protection/>
    </xf>
    <xf numFmtId="0" fontId="3" fillId="0" borderId="17" xfId="675" applyFont="1" applyFill="1" applyBorder="1" applyAlignment="1">
      <alignment horizontal="center" vertical="center" wrapText="1"/>
      <protection/>
    </xf>
    <xf numFmtId="208" fontId="3" fillId="0" borderId="20" xfId="119" applyNumberFormat="1" applyFont="1" applyFill="1" applyBorder="1" applyAlignment="1">
      <alignment horizontal="center" vertical="center"/>
      <protection/>
    </xf>
    <xf numFmtId="0" fontId="3" fillId="0" borderId="20" xfId="0" applyFont="1" applyFill="1" applyBorder="1" applyAlignment="1">
      <alignment horizontal="center" vertical="center"/>
    </xf>
    <xf numFmtId="0" fontId="3" fillId="0" borderId="14" xfId="675" applyFont="1" applyFill="1" applyBorder="1" applyAlignment="1">
      <alignment horizontal="center" vertical="center" wrapText="1"/>
      <protection/>
    </xf>
    <xf numFmtId="49" fontId="6" fillId="0" borderId="31" xfId="0" applyNumberFormat="1" applyFont="1" applyFill="1" applyBorder="1" applyAlignment="1" applyProtection="1">
      <alignment horizontal="center" vertical="center" wrapText="1"/>
      <protection/>
    </xf>
    <xf numFmtId="49" fontId="6" fillId="0" borderId="19" xfId="0" applyNumberFormat="1" applyFont="1" applyFill="1" applyBorder="1" applyAlignment="1" applyProtection="1">
      <alignment horizontal="center" vertical="center" wrapText="1"/>
      <protection/>
    </xf>
    <xf numFmtId="49" fontId="6" fillId="0" borderId="32" xfId="0" applyNumberFormat="1" applyFont="1" applyFill="1" applyBorder="1" applyAlignment="1" applyProtection="1">
      <alignment horizontal="center" vertical="center" wrapText="1"/>
      <protection/>
    </xf>
    <xf numFmtId="4" fontId="6" fillId="44" borderId="20" xfId="0" applyNumberFormat="1" applyFont="1" applyFill="1" applyBorder="1" applyAlignment="1" applyProtection="1">
      <alignment horizontal="right" vertical="center" wrapText="1"/>
      <protection/>
    </xf>
    <xf numFmtId="208" fontId="0" fillId="0" borderId="20" xfId="0" applyNumberFormat="1" applyFill="1" applyBorder="1" applyAlignment="1">
      <alignment horizontal="center" vertical="center"/>
    </xf>
    <xf numFmtId="0" fontId="20" fillId="0" borderId="20" xfId="119" applyFont="1" applyFill="1" applyBorder="1" applyAlignment="1">
      <alignment vertical="center" wrapText="1"/>
      <protection/>
    </xf>
    <xf numFmtId="0" fontId="6" fillId="0" borderId="20" xfId="119" applyFont="1" applyFill="1" applyBorder="1" applyAlignment="1">
      <alignment vertical="center" wrapText="1"/>
      <protection/>
    </xf>
    <xf numFmtId="4" fontId="6" fillId="0" borderId="20" xfId="0" applyNumberFormat="1" applyFont="1" applyFill="1" applyBorder="1" applyAlignment="1" applyProtection="1">
      <alignment horizontal="right" vertical="center" wrapText="1"/>
      <protection/>
    </xf>
    <xf numFmtId="0" fontId="6" fillId="0" borderId="20" xfId="0" applyFont="1" applyFill="1" applyBorder="1" applyAlignment="1">
      <alignment vertical="center"/>
    </xf>
    <xf numFmtId="0" fontId="13" fillId="0" borderId="20" xfId="119" applyFont="1" applyFill="1" applyBorder="1" applyAlignment="1">
      <alignment vertical="center"/>
      <protection/>
    </xf>
    <xf numFmtId="0" fontId="20" fillId="0" borderId="20" xfId="119" applyFont="1" applyFill="1" applyBorder="1" applyAlignment="1">
      <alignment vertical="center"/>
      <protection/>
    </xf>
    <xf numFmtId="0" fontId="6" fillId="44" borderId="20" xfId="0" applyFont="1" applyFill="1" applyBorder="1" applyAlignment="1">
      <alignment vertical="center"/>
    </xf>
    <xf numFmtId="0" fontId="123" fillId="0" borderId="0" xfId="372" applyFont="1" applyAlignment="1">
      <alignment vertical="center"/>
      <protection/>
    </xf>
    <xf numFmtId="208" fontId="0" fillId="0" borderId="0" xfId="675" applyNumberFormat="1" applyFont="1" applyFill="1" applyAlignment="1">
      <alignment horizontal="center" vertical="center"/>
      <protection/>
    </xf>
    <xf numFmtId="0" fontId="0" fillId="0" borderId="0" xfId="675" applyFont="1" applyFill="1" applyAlignment="1">
      <alignment vertical="center"/>
      <protection/>
    </xf>
    <xf numFmtId="208" fontId="9" fillId="0" borderId="0" xfId="675" applyNumberFormat="1" applyFont="1" applyFill="1" applyAlignment="1">
      <alignment horizontal="center" vertical="center"/>
      <protection/>
    </xf>
    <xf numFmtId="0" fontId="0" fillId="0" borderId="20" xfId="372" applyFont="1" applyFill="1" applyBorder="1" applyAlignment="1">
      <alignment horizontal="center" vertical="center"/>
      <protection/>
    </xf>
    <xf numFmtId="208" fontId="0" fillId="0" borderId="20" xfId="372" applyNumberFormat="1" applyFont="1" applyFill="1" applyBorder="1" applyAlignment="1">
      <alignment horizontal="center" vertical="center"/>
      <protection/>
    </xf>
    <xf numFmtId="0" fontId="0" fillId="0" borderId="20" xfId="372" applyFont="1" applyFill="1" applyBorder="1" applyAlignment="1">
      <alignment horizontal="center" vertical="center" shrinkToFit="1"/>
      <protection/>
    </xf>
    <xf numFmtId="0" fontId="21" fillId="0" borderId="20" xfId="372" applyFont="1" applyFill="1" applyBorder="1" applyAlignment="1">
      <alignment horizontal="center" vertical="center"/>
      <protection/>
    </xf>
    <xf numFmtId="0" fontId="123" fillId="0" borderId="20" xfId="372" applyFont="1" applyBorder="1" applyAlignment="1">
      <alignment horizontal="center" vertical="center"/>
      <protection/>
    </xf>
    <xf numFmtId="208" fontId="123" fillId="0" borderId="20" xfId="372" applyNumberFormat="1" applyFont="1" applyBorder="1" applyAlignment="1">
      <alignment horizontal="center" vertical="center"/>
      <protection/>
    </xf>
    <xf numFmtId="0" fontId="124" fillId="0" borderId="20" xfId="372" applyFont="1" applyBorder="1" applyAlignment="1">
      <alignment horizontal="center" vertical="center"/>
      <protection/>
    </xf>
    <xf numFmtId="0" fontId="123" fillId="46" borderId="20" xfId="372" applyFont="1" applyFill="1" applyBorder="1" applyAlignment="1">
      <alignment horizontal="center" vertical="center"/>
      <protection/>
    </xf>
    <xf numFmtId="208" fontId="123" fillId="46" borderId="20" xfId="372" applyNumberFormat="1" applyFont="1" applyFill="1" applyBorder="1" applyAlignment="1">
      <alignment horizontal="center" vertical="center"/>
      <protection/>
    </xf>
    <xf numFmtId="0" fontId="123" fillId="46" borderId="20" xfId="372" applyFont="1" applyFill="1" applyBorder="1" applyAlignment="1">
      <alignment vertical="center"/>
      <protection/>
    </xf>
    <xf numFmtId="0" fontId="123" fillId="45" borderId="20" xfId="372" applyFont="1" applyFill="1" applyBorder="1" applyAlignment="1">
      <alignment horizontal="center" vertical="center"/>
      <protection/>
    </xf>
    <xf numFmtId="208" fontId="123" fillId="45" borderId="20" xfId="372" applyNumberFormat="1" applyFont="1" applyFill="1" applyBorder="1" applyAlignment="1">
      <alignment horizontal="center" vertical="center"/>
      <protection/>
    </xf>
    <xf numFmtId="0" fontId="123" fillId="45" borderId="20" xfId="372" applyFont="1" applyFill="1" applyBorder="1" applyAlignment="1">
      <alignment vertical="center"/>
      <protection/>
    </xf>
    <xf numFmtId="0" fontId="123" fillId="0" borderId="20" xfId="372" applyFont="1" applyBorder="1" applyAlignment="1">
      <alignment vertical="center"/>
      <protection/>
    </xf>
    <xf numFmtId="0" fontId="9" fillId="0" borderId="0" xfId="0" applyFont="1" applyFill="1" applyAlignment="1" applyProtection="1">
      <alignment horizontal="center"/>
      <protection/>
    </xf>
    <xf numFmtId="0" fontId="16" fillId="0" borderId="0" xfId="0" applyFont="1" applyFill="1" applyAlignment="1" applyProtection="1">
      <alignment/>
      <protection locked="0"/>
    </xf>
    <xf numFmtId="209" fontId="7" fillId="0" borderId="0" xfId="0" applyNumberFormat="1" applyFont="1" applyFill="1" applyBorder="1" applyAlignment="1" applyProtection="1">
      <alignment horizontal="right" vertical="center"/>
      <protection locked="0"/>
    </xf>
    <xf numFmtId="0" fontId="0" fillId="0" borderId="20" xfId="0" applyFont="1" applyFill="1" applyBorder="1" applyAlignment="1">
      <alignment horizontal="center" vertical="center"/>
    </xf>
    <xf numFmtId="0" fontId="1" fillId="0" borderId="31" xfId="0" applyNumberFormat="1" applyFont="1" applyFill="1" applyBorder="1" applyAlignment="1" applyProtection="1">
      <alignment vertical="center"/>
      <protection locked="0"/>
    </xf>
    <xf numFmtId="0" fontId="1"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left" vertical="center"/>
      <protection locked="0"/>
    </xf>
    <xf numFmtId="0" fontId="0" fillId="44" borderId="20" xfId="0"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xf>
    <xf numFmtId="206" fontId="1" fillId="0" borderId="0" xfId="0" applyNumberFormat="1" applyFont="1" applyFill="1" applyAlignment="1">
      <alignment horizontal="center"/>
    </xf>
    <xf numFmtId="0" fontId="22" fillId="0" borderId="0" xfId="0" applyFont="1" applyFill="1" applyAlignment="1" applyProtection="1">
      <alignment horizontal="center" vertical="center"/>
      <protection/>
    </xf>
    <xf numFmtId="0" fontId="1" fillId="0" borderId="0" xfId="0" applyFont="1" applyFill="1" applyAlignment="1" applyProtection="1">
      <alignment/>
      <protection locked="0"/>
    </xf>
    <xf numFmtId="209" fontId="1" fillId="0" borderId="0" xfId="0" applyNumberFormat="1" applyFont="1" applyFill="1" applyBorder="1" applyAlignment="1" applyProtection="1">
      <alignment horizontal="center" vertical="center"/>
      <protection locked="0"/>
    </xf>
    <xf numFmtId="0" fontId="3" fillId="0" borderId="20" xfId="0" applyNumberFormat="1" applyFont="1" applyFill="1" applyBorder="1" applyAlignment="1">
      <alignment horizontal="center" vertical="center"/>
    </xf>
    <xf numFmtId="0" fontId="1" fillId="0" borderId="20" xfId="0" applyNumberFormat="1" applyFont="1" applyFill="1" applyBorder="1" applyAlignment="1">
      <alignment vertical="center"/>
    </xf>
    <xf numFmtId="0" fontId="1" fillId="44" borderId="20" xfId="0" applyNumberFormat="1" applyFont="1" applyFill="1" applyBorder="1" applyAlignment="1" applyProtection="1">
      <alignment horizontal="center" vertical="center"/>
      <protection/>
    </xf>
    <xf numFmtId="0" fontId="0" fillId="0" borderId="20" xfId="0" applyBorder="1" applyAlignment="1">
      <alignment vertical="center"/>
    </xf>
    <xf numFmtId="0" fontId="1" fillId="0" borderId="20" xfId="0" applyNumberFormat="1" applyFont="1" applyFill="1" applyBorder="1" applyAlignment="1" applyProtection="1">
      <alignment horizontal="center" vertical="center"/>
      <protection locked="0"/>
    </xf>
    <xf numFmtId="0" fontId="1" fillId="45" borderId="20" xfId="0" applyNumberFormat="1" applyFont="1" applyFill="1" applyBorder="1" applyAlignment="1" applyProtection="1">
      <alignment horizontal="center" vertical="center"/>
      <protection locked="0"/>
    </xf>
    <xf numFmtId="0" fontId="23" fillId="0" borderId="0"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left" vertical="center"/>
      <protection locked="0"/>
    </xf>
  </cellXfs>
  <cellStyles count="80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好_2006年全省财力计算表（中央、决算）_2016年1月13日人大报告表格定版 王丽君" xfId="63"/>
    <cellStyle name="差_表8-3_2016年南昌市市本级地方一般公共预算收入草案表" xfId="64"/>
    <cellStyle name="好_05玉溪" xfId="65"/>
    <cellStyle name="常规 44" xfId="66"/>
    <cellStyle name="常规 39" xfId="67"/>
    <cellStyle name="差_2009年一般性转移支付标准工资_奖励补助测算5.23新_2016年1月13日人大报告表格定版 王丽君" xfId="68"/>
    <cellStyle name="_ET_STYLE_NoName_00__集团-五公司-200802_5" xfId="69"/>
    <cellStyle name="好_历年教师人数_2016年1月13日人大报告表格定版 王丽君" xfId="70"/>
    <cellStyle name="args.style" xfId="71"/>
    <cellStyle name="Accent2 - 40%" xfId="72"/>
    <cellStyle name="RowLevel_7" xfId="73"/>
    <cellStyle name="差_表8-3_2015年1月17日人大报告表格定版（县区填报）" xfId="74"/>
    <cellStyle name="差_建行_2016年1月13日人大报告表格定版 王丽君" xfId="75"/>
    <cellStyle name="差_高中教师人数（教育厅1.6日提供）_2016年1月13日人大报告表格定版 王丽君" xfId="76"/>
    <cellStyle name="日期" xfId="77"/>
    <cellStyle name="Accent2 - 60%" xfId="78"/>
    <cellStyle name="差_奖励补助测算5.23新" xfId="79"/>
    <cellStyle name="差_2009年一般性转移支付标准工资_奖励补助测算5.22测试" xfId="80"/>
    <cellStyle name="_ET_STYLE_NoName_00__Book1" xfId="81"/>
    <cellStyle name="差_县级基础数据_2016年1月13日人大报告表格定版 王丽君" xfId="82"/>
    <cellStyle name="_ET_STYLE_NoName_00__Sheet3" xfId="83"/>
    <cellStyle name="Accent1_2016年1月13日人大报告表格定版 王丽君" xfId="84"/>
    <cellStyle name="ColLevel_5" xfId="85"/>
    <cellStyle name="常规 6" xfId="86"/>
    <cellStyle name="Comma 2" xfId="87"/>
    <cellStyle name="差_2007年政法部门业务指标" xfId="88"/>
    <cellStyle name="差_教师绩效工资测算表（离退休按各地上报数测算）2009年1月1日" xfId="89"/>
    <cellStyle name="好_M03_2016年1月13日人大报告表格定版 王丽君" xfId="90"/>
    <cellStyle name="差_2006年分析表" xfId="91"/>
    <cellStyle name="好_奖励补助测算5.23新" xfId="92"/>
    <cellStyle name="差_指标五" xfId="93"/>
    <cellStyle name="_ET_STYLE_NoName_00_" xfId="94"/>
    <cellStyle name="差_2009年一般性转移支付标准工资_~5676413_2016年1月13日人大报告表格定版 王丽君" xfId="95"/>
    <cellStyle name="差_上报格式（2016年市本级收支余）_2016年1月13日人大报告表格定版 王丽君" xfId="96"/>
    <cellStyle name="差_奖励补助测算5.22测试" xfId="97"/>
    <cellStyle name="好_汇总-县级财政报表附表" xfId="98"/>
    <cellStyle name="_Book1_1" xfId="99"/>
    <cellStyle name="百分比 4" xfId="100"/>
    <cellStyle name="_ET_STYLE_NoName_00__2016年1月12日中午余超发来12.23（汇总）2016年基金预算表" xfId="101"/>
    <cellStyle name="差_0605石屏县" xfId="102"/>
    <cellStyle name="_南方电网" xfId="103"/>
    <cellStyle name="差_2007年人员分部门统计表_2016年1月13日人大报告表格定版 王丽君" xfId="104"/>
    <cellStyle name="_20100326高清市院遂宁检察院1080P配置清单26日改" xfId="105"/>
    <cellStyle name="差_云南农村义务教育统计表_2016年1月13日人大报告表格定版 王丽君" xfId="106"/>
    <cellStyle name="差_表8-3_2016年1月11日人大报告表格" xfId="107"/>
    <cellStyle name="常规 31" xfId="108"/>
    <cellStyle name="Input" xfId="109"/>
    <cellStyle name="常规 26" xfId="110"/>
    <cellStyle name="_ET_STYLE_NoName_00__县公司" xfId="111"/>
    <cellStyle name="差_财政供养人员_2016年1月13日人大报告表格定版 王丽君" xfId="112"/>
    <cellStyle name="40% - 强调文字颜色 4 2" xfId="113"/>
    <cellStyle name="好_三季度－表二" xfId="114"/>
    <cellStyle name="Currency [0]" xfId="115"/>
    <cellStyle name="差_教育厅提供义务教育及高中教师人数（2009年1月6日）" xfId="116"/>
    <cellStyle name="差_汇总_2016年1月13日人大报告表格定版 王丽君" xfId="117"/>
    <cellStyle name="差_Book2" xfId="118"/>
    <cellStyle name="常规_2017年1月24日-定表 2017年分析表-用于人大报告附表" xfId="119"/>
    <cellStyle name="Heading 3" xfId="120"/>
    <cellStyle name="_Book1_5" xfId="121"/>
    <cellStyle name="差_丽江汇总_2016年1月13日人大报告表格定版 王丽君" xfId="122"/>
    <cellStyle name="Accent3_2016年1月13日人大报告表格定版 王丽君" xfId="123"/>
    <cellStyle name="差_2007年检察院案件数_2016年1月13日人大报告表格定版 王丽君" xfId="124"/>
    <cellStyle name="RowLevel_5" xfId="125"/>
    <cellStyle name="好_检验表_2016年1月13日人大报告表格定版 王丽君" xfId="126"/>
    <cellStyle name="?鹎%U龡&amp;H?_x0008__x001C__x001C_?_x0007__x0001__x0001_" xfId="127"/>
    <cellStyle name="RowLevel_6" xfId="128"/>
    <cellStyle name="差_第一部分：综合全_2016年1月13日人大报告表格定版 王丽君" xfId="129"/>
    <cellStyle name="PSChar" xfId="130"/>
    <cellStyle name="好_文体广播部门_2016年1月13日人大报告表格定版 王丽君" xfId="131"/>
    <cellStyle name="好_2009年一般性转移支付标准工资_奖励补助测算7.25 (version 1) (version 1)_2016年1月13日人大报告表格定版 王丽君" xfId="132"/>
    <cellStyle name="差_~5676413_2016年1月13日人大报告表格定版 王丽君" xfId="133"/>
    <cellStyle name="好_2007年人员分部门统计表_2016年1月13日人大报告表格定版 王丽君" xfId="134"/>
    <cellStyle name="差_2006年全省财力计算表（中央、决算）" xfId="135"/>
    <cellStyle name="_弱电系统设备配置报价清单" xfId="136"/>
    <cellStyle name="0,0&#13;&#10;NA&#13;&#10;" xfId="137"/>
    <cellStyle name="差_03昭通" xfId="138"/>
    <cellStyle name="好_下半年禁毒办案经费分配2544.3万元" xfId="139"/>
    <cellStyle name="_2010年各单位清算索赔计划-年底" xfId="140"/>
    <cellStyle name="40% - 强调文字颜色 6 2" xfId="141"/>
    <cellStyle name="差_县公司_2016年1月13日人大报告表格定版 王丽君" xfId="142"/>
    <cellStyle name="好_2016年基金预算表格" xfId="143"/>
    <cellStyle name="_Book1" xfId="144"/>
    <cellStyle name="Accent2_2016年1月13日人大报告表格定版 王丽君" xfId="145"/>
    <cellStyle name="Accent2 - 20%" xfId="146"/>
    <cellStyle name="_Book1_2" xfId="147"/>
    <cellStyle name="_ET_STYLE_NoName_00__集团-五公司-200802_12" xfId="148"/>
    <cellStyle name="_Book1_2016年1月13日人大报告表格定版 王丽君" xfId="149"/>
    <cellStyle name="Heading 1" xfId="150"/>
    <cellStyle name="_Book1_3" xfId="151"/>
    <cellStyle name="20% - 强调文字颜色 3 2" xfId="152"/>
    <cellStyle name="Heading 2" xfId="153"/>
    <cellStyle name="好_03昭通" xfId="154"/>
    <cellStyle name="_Book1_4" xfId="155"/>
    <cellStyle name="_ET_STYLE_NoName_00__2016年基金预算表格" xfId="156"/>
    <cellStyle name="_ET_STYLE_NoName_00__Book1_1" xfId="157"/>
    <cellStyle name="强调文字颜色 5 2" xfId="158"/>
    <cellStyle name="_ET_STYLE_NoName_00__Book1_1_县公司" xfId="159"/>
    <cellStyle name="好_2016年1月12日中午余超发来12.23（汇总）2016年基金预算表" xfId="160"/>
    <cellStyle name="_ET_STYLE_NoName_00__Book1_1_银行账户情况表_2010年12月" xfId="161"/>
    <cellStyle name="好_11大理" xfId="162"/>
    <cellStyle name="常规 2 2_2016年1月13日人大报告表格定版 王丽君" xfId="163"/>
    <cellStyle name="_ET_STYLE_NoName_00__Book1_2" xfId="164"/>
    <cellStyle name="Accent5 - 20%" xfId="165"/>
    <cellStyle name="_ET_STYLE_NoName_00__Book1_县公司" xfId="166"/>
    <cellStyle name="Dezimal [0]_laroux" xfId="167"/>
    <cellStyle name="好_云南省2008年中小学教师人数统计表_2016年1月13日人大报告表格定版 王丽君" xfId="168"/>
    <cellStyle name="差_2009年一般性转移支付标准工资_地方配套按人均增幅控制8.30一般预算平均增幅、人均可用财力平均增幅两次控制、社会治安系数调整、案件数调整xl_2016年1月13日人大报告表格定版 王丽君" xfId="169"/>
    <cellStyle name="_ET_STYLE_NoName_00__Book1_银行账户情况表_2010年12月" xfId="170"/>
    <cellStyle name="_ET_STYLE_NoName_00__集团-五公司-200802" xfId="171"/>
    <cellStyle name="常规 40" xfId="172"/>
    <cellStyle name="常规 35" xfId="173"/>
    <cellStyle name="差_0502通海县" xfId="174"/>
    <cellStyle name="_ET_STYLE_NoName_00__集团-五公司-200802_1" xfId="175"/>
    <cellStyle name="_ET_STYLE_NoName_00__集团-五公司-200802_10" xfId="176"/>
    <cellStyle name="Output" xfId="177"/>
    <cellStyle name="_ET_STYLE_NoName_00__集团-五公司-200802_11" xfId="178"/>
    <cellStyle name="_ET_STYLE_NoName_00__集团-五公司-200802_2" xfId="179"/>
    <cellStyle name="_ET_STYLE_NoName_00__集团-五公司-200802_3" xfId="180"/>
    <cellStyle name="常规 2 2 2" xfId="181"/>
    <cellStyle name="_ET_STYLE_NoName_00__集团-五公司-200802_4" xfId="182"/>
    <cellStyle name="_ET_STYLE_NoName_00__集团-五公司-200802_6" xfId="183"/>
    <cellStyle name="_ET_STYLE_NoName_00__集团-五公司-200802_7" xfId="184"/>
    <cellStyle name="标题 1 2" xfId="185"/>
    <cellStyle name="常规 52" xfId="186"/>
    <cellStyle name="常规 47" xfId="187"/>
    <cellStyle name="_ET_STYLE_NoName_00__中铁五局2011年一标" xfId="188"/>
    <cellStyle name="_ET_STYLE_NoName_00__集团-五公司-200802_8" xfId="189"/>
    <cellStyle name="_ET_STYLE_NoName_00__集团-五公司-200802_9" xfId="190"/>
    <cellStyle name="_ET_STYLE_NoName_00__建行" xfId="191"/>
    <cellStyle name="差_奖励补助测算7.25 (version 1) (version 1)" xfId="192"/>
    <cellStyle name="好_M03" xfId="193"/>
    <cellStyle name="Accent6 - 20%" xfId="194"/>
    <cellStyle name="_ET_STYLE_NoName_00__银行账户情况表_2010年12月" xfId="195"/>
    <cellStyle name="_ET_STYLE_NoName_00__云南水利电力有限公司" xfId="196"/>
    <cellStyle name="Good" xfId="197"/>
    <cellStyle name="常规 10" xfId="198"/>
    <cellStyle name="_Sheet1" xfId="199"/>
    <cellStyle name="_本部汇总" xfId="200"/>
    <cellStyle name="20% - Accent1" xfId="201"/>
    <cellStyle name="Accent1 - 20%" xfId="202"/>
    <cellStyle name="差_县公司" xfId="203"/>
    <cellStyle name="20% - Accent2" xfId="204"/>
    <cellStyle name="差_530629_2006年县级财政报表附表_2016年1月13日人大报告表格定版 王丽君" xfId="205"/>
    <cellStyle name="好_教育厅提供义务教育及高中教师人数（2009年1月6日）_2016年1月13日人大报告表格定版 王丽君" xfId="206"/>
    <cellStyle name="20% - Accent3" xfId="207"/>
    <cellStyle name="20% - Accent4" xfId="208"/>
    <cellStyle name="差_卫生部门_2016年1月13日人大报告表格定版 王丽君" xfId="209"/>
    <cellStyle name="20% - Accent5" xfId="210"/>
    <cellStyle name="20% - Accent6" xfId="211"/>
    <cellStyle name="20% - 强调文字颜色 1 2" xfId="212"/>
    <cellStyle name="差_奖励补助测算5.24冯铸" xfId="213"/>
    <cellStyle name="20% - 强调文字颜色 2 2" xfId="214"/>
    <cellStyle name="20% - 强调文字颜色 4 2" xfId="215"/>
    <cellStyle name="ColLevel_2" xfId="216"/>
    <cellStyle name="Mon閠aire_!!!GO" xfId="217"/>
    <cellStyle name="콤마_BOILER-CO1" xfId="218"/>
    <cellStyle name="20% - 强调文字颜色 5 2" xfId="219"/>
    <cellStyle name="20% - 强调文字颜色 6 2" xfId="220"/>
    <cellStyle name="好_教师绩效工资测算表（离退休按各地上报数测算）2009年1月1日_2016年1月13日人大报告表格定版 王丽君" xfId="221"/>
    <cellStyle name="40% - Accent1" xfId="222"/>
    <cellStyle name="好_上报格式（经开区收支余）" xfId="223"/>
    <cellStyle name="40% - Accent2" xfId="224"/>
    <cellStyle name="40% - Accent3" xfId="225"/>
    <cellStyle name="好_财政供养人员_2016年1月13日人大报告表格定版 王丽君" xfId="226"/>
    <cellStyle name="40% - Accent4" xfId="227"/>
    <cellStyle name="Normal - Style1" xfId="228"/>
    <cellStyle name="警告文本 2" xfId="229"/>
    <cellStyle name="40% - Accent5" xfId="230"/>
    <cellStyle name="Black" xfId="231"/>
    <cellStyle name="40% - Accent6" xfId="232"/>
    <cellStyle name="40% - 强调文字颜色 1 2" xfId="233"/>
    <cellStyle name="差_03昭通_2016年1月13日人大报告表格定版 王丽君" xfId="234"/>
    <cellStyle name="差_指标四" xfId="235"/>
    <cellStyle name="40% - 强调文字颜色 2 2" xfId="236"/>
    <cellStyle name="40% - 强调文字颜色 3 2" xfId="237"/>
    <cellStyle name="差_检验表_2016年1月13日人大报告表格定版 王丽君" xfId="238"/>
    <cellStyle name="好_Book1_县公司" xfId="239"/>
    <cellStyle name="好_2006年分析表" xfId="240"/>
    <cellStyle name="40% - 强调文字颜色 5 2" xfId="241"/>
    <cellStyle name="差_2009年一般性转移支付标准工资_奖励补助测算7.23_2016年1月13日人大报告表格定版 王丽君" xfId="242"/>
    <cellStyle name="差_Book1_银行账户情况表_2010年12月" xfId="243"/>
    <cellStyle name="强调 2" xfId="244"/>
    <cellStyle name="好_Book1_1_2016年1月13日人大报告表格定版 王丽君" xfId="245"/>
    <cellStyle name="60% - Accent1" xfId="246"/>
    <cellStyle name="部门" xfId="247"/>
    <cellStyle name="差_表8-3_2015年1月17日人大报告表格定版" xfId="248"/>
    <cellStyle name="常规 2 2" xfId="249"/>
    <cellStyle name="强调 3" xfId="250"/>
    <cellStyle name="60% - Accent2" xfId="251"/>
    <cellStyle name="常规 2 3" xfId="252"/>
    <cellStyle name="好_表8-3_2016年1月11日人大报告表格 1" xfId="253"/>
    <cellStyle name="60% - Accent3" xfId="254"/>
    <cellStyle name="PSInt" xfId="255"/>
    <cellStyle name="常规 2 4" xfId="256"/>
    <cellStyle name="60% - Accent4" xfId="257"/>
    <cellStyle name="Hyperlink_AheadBehind.xls Chart 23" xfId="258"/>
    <cellStyle name="per.style" xfId="259"/>
    <cellStyle name="差_三季度－表二_2016年1月13日人大报告表格定版 王丽君" xfId="260"/>
    <cellStyle name="差_云南农村义务教育统计表" xfId="261"/>
    <cellStyle name="常规 2 5" xfId="262"/>
    <cellStyle name="强调文字颜色 4 2" xfId="263"/>
    <cellStyle name="60% - Accent5" xfId="264"/>
    <cellStyle name="差_表8-3_2016年1月13日人大报告表格定版 王丽君" xfId="265"/>
    <cellStyle name="差_义务教育阶段教职工人数（教育厅提供最终）_2016年1月13日人大报告表格定版 王丽君" xfId="266"/>
    <cellStyle name="常规 2 6" xfId="267"/>
    <cellStyle name="好_检验表" xfId="268"/>
    <cellStyle name="60% - Accent6" xfId="269"/>
    <cellStyle name="t" xfId="270"/>
    <cellStyle name="差_2009年一般性转移支付标准工资_奖励补助测算5.24冯铸_2016年1月13日人大报告表格定版 王丽君" xfId="271"/>
    <cellStyle name="差_云南省2008年中小学教师人数统计表_2016年1月13日人大报告表格定版 王丽君" xfId="272"/>
    <cellStyle name="商品名称" xfId="273"/>
    <cellStyle name="Heading 4" xfId="274"/>
    <cellStyle name="콤마 [0]_BOILER-CO1" xfId="275"/>
    <cellStyle name="60% - 强调文字颜色 1 2" xfId="276"/>
    <cellStyle name="ColLevel_4" xfId="277"/>
    <cellStyle name="常规 5" xfId="278"/>
    <cellStyle name="60% - 强调文字颜色 2 2" xfId="279"/>
    <cellStyle name="差_第五部分(才淼、饶永宏）_2016年1月13日人大报告表格定版 王丽君" xfId="280"/>
    <cellStyle name="60% - 强调文字颜色 3 2" xfId="281"/>
    <cellStyle name="60% - 强调文字颜色 4 2" xfId="282"/>
    <cellStyle name="Neutral" xfId="283"/>
    <cellStyle name="60% - 强调文字颜色 5 2" xfId="284"/>
    <cellStyle name="好_2007年人员分部门统计表" xfId="285"/>
    <cellStyle name="60% - 强调文字颜色 6 2" xfId="286"/>
    <cellStyle name="6mal" xfId="287"/>
    <cellStyle name="Accent1" xfId="288"/>
    <cellStyle name="好_指标五_2016年1月13日人大报告表格定版 王丽君" xfId="289"/>
    <cellStyle name="Accent1 - 40%" xfId="290"/>
    <cellStyle name="差_2006年基础数据" xfId="291"/>
    <cellStyle name="差_云南省2008年中小学教职工情况（教育厅提供20090101加工整理）_2016年1月13日人大报告表格定版 王丽君" xfId="292"/>
    <cellStyle name="好_2006年在职人员情况_2016年1月13日人大报告表格定版 王丽君" xfId="293"/>
    <cellStyle name="Accent1 - 60%" xfId="294"/>
    <cellStyle name="Accent2" xfId="295"/>
    <cellStyle name="差_下半年禁吸戒毒经费1000万元_2016年1月13日人大报告表格定版 王丽君" xfId="296"/>
    <cellStyle name="Accent3" xfId="297"/>
    <cellStyle name="差_2007年检察院案件数" xfId="298"/>
    <cellStyle name="差_2009年一般性转移支付标准工资_~4190974_2016年1月13日人大报告表格定版 王丽君" xfId="299"/>
    <cellStyle name="好_指标四" xfId="300"/>
    <cellStyle name="Milliers_!!!GO" xfId="301"/>
    <cellStyle name="Accent3 - 20%" xfId="302"/>
    <cellStyle name="好_0502通海县" xfId="303"/>
    <cellStyle name="Mon閠aire [0]_!!!GO" xfId="304"/>
    <cellStyle name="Accent3 - 40%" xfId="305"/>
    <cellStyle name="好_2009年一般性转移支付标准工资_~4190974" xfId="306"/>
    <cellStyle name="Accent3 - 60%" xfId="307"/>
    <cellStyle name="Border" xfId="308"/>
    <cellStyle name="Accent4" xfId="309"/>
    <cellStyle name="Accent4 - 20%" xfId="310"/>
    <cellStyle name="Accent4 - 40%" xfId="311"/>
    <cellStyle name="差_银行账户情况表_2010年12月_2016年1月13日人大报告表格定版 王丽君" xfId="312"/>
    <cellStyle name="好_奖励补助测算7.25 (version 1) (version 1)_2016年1月13日人大报告表格定版 王丽君" xfId="313"/>
    <cellStyle name="好_1110洱源县_2016年1月13日人大报告表格定版 王丽君" xfId="314"/>
    <cellStyle name="Accent4 - 60%" xfId="315"/>
    <cellStyle name="捠壿 [0.00]_Region Orders (2)" xfId="316"/>
    <cellStyle name="差_2009年一般性转移支付标准工资_奖励补助测算5.23新" xfId="317"/>
    <cellStyle name="Accent4_2016年1月13日人大报告表格定版 王丽君" xfId="318"/>
    <cellStyle name="好_2009年一般性转移支付标准工资_~5676413" xfId="319"/>
    <cellStyle name="Accent5" xfId="320"/>
    <cellStyle name="千分位[0]_ 白土" xfId="321"/>
    <cellStyle name="好_2009年一般性转移支付标准工资_2016年1月13日人大报告表格定版 王丽君" xfId="322"/>
    <cellStyle name="Accent5 - 40%" xfId="323"/>
    <cellStyle name="Accent5 - 60%" xfId="324"/>
    <cellStyle name="常规 12" xfId="325"/>
    <cellStyle name="好_教育厅提供义务教育及高中教师人数（2009年1月6日）" xfId="326"/>
    <cellStyle name="好_2009年一般性转移支付标准工资_~5676413_2016年1月13日人大报告表格定版 王丽君" xfId="327"/>
    <cellStyle name="Accent5_2016年1月13日人大报告表格定版 王丽君" xfId="328"/>
    <cellStyle name="Accent6" xfId="329"/>
    <cellStyle name="Accent6 - 40%" xfId="330"/>
    <cellStyle name="Accent6 - 60%" xfId="331"/>
    <cellStyle name="差_2009年一般性转移支付标准工资_奖励补助测算7.25 (version 1) (version 1)_2016年1月13日人大报告表格定版 王丽君" xfId="332"/>
    <cellStyle name="Accent6_2016年1月13日人大报告表格定版 王丽君" xfId="333"/>
    <cellStyle name="Bad" xfId="334"/>
    <cellStyle name="Calc Currency (0)" xfId="335"/>
    <cellStyle name="Input_2016年1月13日人大报告表格定版 王丽君" xfId="336"/>
    <cellStyle name="PSHeading" xfId="337"/>
    <cellStyle name="差_530623_2006年县级财政报表附表" xfId="338"/>
    <cellStyle name="Calculation" xfId="339"/>
    <cellStyle name="Check Cell" xfId="340"/>
    <cellStyle name="常规 15" xfId="341"/>
    <cellStyle name="常规 20" xfId="342"/>
    <cellStyle name="ColLevel_0" xfId="343"/>
    <cellStyle name="常规 2" xfId="344"/>
    <cellStyle name="ColLevel_1" xfId="345"/>
    <cellStyle name="Title" xfId="346"/>
    <cellStyle name="ColLevel_3" xfId="347"/>
    <cellStyle name="ColLevel_6" xfId="348"/>
    <cellStyle name="ColLevel_7" xfId="349"/>
    <cellStyle name="好_城建部门_2016年1月13日人大报告表格定版 王丽君" xfId="350"/>
    <cellStyle name="Column_Title" xfId="351"/>
    <cellStyle name="标题 2 2" xfId="352"/>
    <cellStyle name="Grey" xfId="353"/>
    <cellStyle name="Comma [0]" xfId="354"/>
    <cellStyle name="好_00省级(打印)_2016年1月13日人大报告表格定版 王丽君" xfId="355"/>
    <cellStyle name="差_第五部分(才淼、饶永宏）" xfId="356"/>
    <cellStyle name="Comma [0] 2" xfId="357"/>
    <cellStyle name="千位分隔 3" xfId="358"/>
    <cellStyle name="好_Book1_2" xfId="359"/>
    <cellStyle name="Comma 2 2" xfId="360"/>
    <cellStyle name="标题 4 2" xfId="361"/>
    <cellStyle name="好_第一部分：综合全" xfId="362"/>
    <cellStyle name="Comma 3" xfId="363"/>
    <cellStyle name="标题 5" xfId="364"/>
    <cellStyle name="Pourcentage_pldt" xfId="365"/>
    <cellStyle name="Comma 4" xfId="366"/>
    <cellStyle name="差_Book2_2016年1月13日人大报告表格定版 王丽君" xfId="367"/>
    <cellStyle name="통화_BOILER-CO1" xfId="368"/>
    <cellStyle name="comma zerodec" xfId="369"/>
    <cellStyle name="Comma_!!!GO" xfId="370"/>
    <cellStyle name="comma-d" xfId="371"/>
    <cellStyle name="样式 1" xfId="372"/>
    <cellStyle name="Percent 2" xfId="373"/>
    <cellStyle name="分级显示列_1_Book1" xfId="374"/>
    <cellStyle name="Currency_!!!GO" xfId="375"/>
    <cellStyle name="常规 13" xfId="376"/>
    <cellStyle name="Currency1" xfId="377"/>
    <cellStyle name="货币 2" xfId="378"/>
    <cellStyle name="好_指标五" xfId="379"/>
    <cellStyle name="差_云南省2008年中小学教职工情况（教育厅提供20090101加工整理）" xfId="380"/>
    <cellStyle name="Date" xfId="381"/>
    <cellStyle name="好_Book1_银行账户情况表_2010年12月_2016年1月13日人大报告表格定版 王丽君" xfId="382"/>
    <cellStyle name="Dezimal_laroux" xfId="383"/>
    <cellStyle name="差_上报格式（经开区收支余）" xfId="384"/>
    <cellStyle name="Dollar (zero dec)" xfId="385"/>
    <cellStyle name="RowLevel_1" xfId="386"/>
    <cellStyle name="差_1110洱源县" xfId="387"/>
    <cellStyle name="强调文字颜色 1 2" xfId="388"/>
    <cellStyle name="Explanatory Text" xfId="389"/>
    <cellStyle name="Fixed" xfId="390"/>
    <cellStyle name="强调 1" xfId="391"/>
    <cellStyle name="好_基础数据分析" xfId="392"/>
    <cellStyle name="Followed Hyperlink_AheadBehind.xls Chart 23" xfId="393"/>
    <cellStyle name="好_2009年一般性转移支付标准工资_不用软件计算9.1不考虑经费管理评价xl" xfId="394"/>
    <cellStyle name="差_Book1_2" xfId="395"/>
    <cellStyle name="好_0502通海县_2016年1月13日人大报告表格定版 王丽君" xfId="396"/>
    <cellStyle name="gcd" xfId="397"/>
    <cellStyle name="好_建行" xfId="398"/>
    <cellStyle name="Header1" xfId="399"/>
    <cellStyle name="Header2" xfId="400"/>
    <cellStyle name="好_丽江汇总_2016年1月13日人大报告表格定版 王丽君" xfId="401"/>
    <cellStyle name="HEADING1" xfId="402"/>
    <cellStyle name="HEADING2" xfId="403"/>
    <cellStyle name="差_地方配套按人均增幅控制8.31（调整结案率后）xl" xfId="404"/>
    <cellStyle name="Input [yellow]" xfId="405"/>
    <cellStyle name="常规 2_02-2008决算报表格式" xfId="406"/>
    <cellStyle name="Input Cells" xfId="407"/>
    <cellStyle name="常规 2 10" xfId="408"/>
    <cellStyle name="检查单元格 2" xfId="409"/>
    <cellStyle name="好_05玉溪_2016年1月13日人大报告表格定版 王丽君" xfId="410"/>
    <cellStyle name="归盒啦_95" xfId="411"/>
    <cellStyle name="Linked Cell" xfId="412"/>
    <cellStyle name="Linked Cells" xfId="413"/>
    <cellStyle name="Millares [0]_96 Risk" xfId="414"/>
    <cellStyle name="Valuta_pldt" xfId="415"/>
    <cellStyle name="好_下半年禁吸戒毒经费1000万元_2016年1月13日人大报告表格定版 王丽君" xfId="416"/>
    <cellStyle name="Millares_96 Risk" xfId="417"/>
    <cellStyle name="差_奖励补助测算7.25" xfId="418"/>
    <cellStyle name="Milliers [0]_!!!GO" xfId="419"/>
    <cellStyle name="Moneda [0]_96 Risk" xfId="420"/>
    <cellStyle name="差_县级基础数据" xfId="421"/>
    <cellStyle name="差_2009年一般性转移支付标准工资_奖励补助测算7.23" xfId="422"/>
    <cellStyle name="Moneda_96 Risk" xfId="423"/>
    <cellStyle name="New Times Roman" xfId="424"/>
    <cellStyle name="no dec" xfId="425"/>
    <cellStyle name="Non défini" xfId="426"/>
    <cellStyle name="差_00省级(打印)_2016年1月13日人大报告表格定版 王丽君" xfId="427"/>
    <cellStyle name="Norma,_laroux_4_营业在建 (2)_E21" xfId="428"/>
    <cellStyle name="差_指标四_2016年1月13日人大报告表格定版 王丽君" xfId="429"/>
    <cellStyle name="Normal" xfId="430"/>
    <cellStyle name="Normal 2" xfId="431"/>
    <cellStyle name="差_2009年一般性转移支付标准工资_地方配套按人均增幅控制8.31（调整结案率后）xl" xfId="432"/>
    <cellStyle name="好_奖励补助测算7.23_2016年1月13日人大报告表格定版 王丽君" xfId="433"/>
    <cellStyle name="差_幸福隧道导洞围岩统计_2016年1月13日人大报告表格定版 王丽君" xfId="434"/>
    <cellStyle name="Normal 3" xfId="435"/>
    <cellStyle name="好_历年教师人数" xfId="436"/>
    <cellStyle name="Normal_!!!GO" xfId="437"/>
    <cellStyle name="Note" xfId="438"/>
    <cellStyle name="Percent [2]" xfId="439"/>
    <cellStyle name="好_表8-3" xfId="440"/>
    <cellStyle name="Percent 3" xfId="441"/>
    <cellStyle name="Percent_!!!GO" xfId="442"/>
    <cellStyle name="PSDate" xfId="443"/>
    <cellStyle name="差_县级公安机关公用经费标准奖励测算方案（定稿）_2016年1月13日人大报告表格定版 王丽君" xfId="444"/>
    <cellStyle name="常规 16" xfId="445"/>
    <cellStyle name="常规 21" xfId="446"/>
    <cellStyle name="PSDec" xfId="447"/>
    <cellStyle name="差_00省级(打印)" xfId="448"/>
    <cellStyle name="差_地方配套按人均增幅控制8.31（调整结案率后）xl_2016年1月13日人大报告表格定版 王丽君" xfId="449"/>
    <cellStyle name="PSSpacer" xfId="450"/>
    <cellStyle name="Red" xfId="451"/>
    <cellStyle name="RowLevel_0" xfId="452"/>
    <cellStyle name="差_2008年县级公安保障标准落实奖励经费分配测算" xfId="453"/>
    <cellStyle name="RowLevel_2" xfId="454"/>
    <cellStyle name="RowLevel_3" xfId="455"/>
    <cellStyle name="RowLevel_4" xfId="456"/>
    <cellStyle name="差_下半年禁毒办案经费分配2544.3万元_2016年1月13日人大报告表格定版 王丽君" xfId="457"/>
    <cellStyle name="sstot" xfId="458"/>
    <cellStyle name="Standard_AREAS" xfId="459"/>
    <cellStyle name="Style 1" xfId="460"/>
    <cellStyle name="t_HVAC Equipment (3)" xfId="461"/>
    <cellStyle name="差_2009年一般性转移支付标准工资_地方配套按人均增幅控制8.30xl" xfId="462"/>
    <cellStyle name="Tickmark" xfId="463"/>
    <cellStyle name="Total" xfId="464"/>
    <cellStyle name="Tusental (0)_pldt" xfId="465"/>
    <cellStyle name="표준_0N-HANDLING " xfId="466"/>
    <cellStyle name="Tusental_pldt" xfId="467"/>
    <cellStyle name="差_奖励补助测算7.25 (version 1) (version 1)_2016年1月13日人大报告表格定版 王丽君" xfId="468"/>
    <cellStyle name="Valuta (0)_pldt" xfId="469"/>
    <cellStyle name="好_2009年一般性转移支付标准工资_奖励补助测算5.24冯铸_2016年1月13日人大报告表格定版 王丽君" xfId="470"/>
    <cellStyle name="Warning Text" xfId="471"/>
    <cellStyle name="百分比 2" xfId="472"/>
    <cellStyle name="差_奖励补助测算7.25_2016年1月13日人大报告表格定版 王丽君" xfId="473"/>
    <cellStyle name="百分比 3" xfId="474"/>
    <cellStyle name="捠壿_Region Orders (2)" xfId="475"/>
    <cellStyle name="未定义" xfId="476"/>
    <cellStyle name="编号" xfId="477"/>
    <cellStyle name="标题 3 2" xfId="478"/>
    <cellStyle name="好_00省级(打印)" xfId="479"/>
    <cellStyle name="标题1" xfId="480"/>
    <cellStyle name="差_丽江汇总" xfId="481"/>
    <cellStyle name="表标题" xfId="482"/>
    <cellStyle name="差 2" xfId="483"/>
    <cellStyle name="差_~4190974" xfId="484"/>
    <cellStyle name="差_~4190974_2016年1月13日人大报告表格定版 王丽君" xfId="485"/>
    <cellStyle name="常规 2 9" xfId="486"/>
    <cellStyle name="差_~5676413" xfId="487"/>
    <cellStyle name="差_00省级(定稿)" xfId="488"/>
    <cellStyle name="差_00省级(定稿)_2016年1月13日人大报告表格定版 王丽君" xfId="489"/>
    <cellStyle name="差_0502通海县_2016年1月13日人大报告表格定版 王丽君" xfId="490"/>
    <cellStyle name="差_05玉溪" xfId="491"/>
    <cellStyle name="差_05玉溪_2016年1月13日人大报告表格定版 王丽君" xfId="492"/>
    <cellStyle name="差_0605石屏县_2016年1月13日人大报告表格定版 王丽君" xfId="493"/>
    <cellStyle name="千分位_ 白土" xfId="494"/>
    <cellStyle name="差_1003牟定县" xfId="495"/>
    <cellStyle name="差_1110洱源县_2016年1月13日人大报告表格定版 王丽君" xfId="496"/>
    <cellStyle name="差_11大理" xfId="497"/>
    <cellStyle name="差_11大理_2016年1月13日人大报告表格定版 王丽君" xfId="498"/>
    <cellStyle name="好_上报格式（2016年市本级收支余）_2016年1月13日人大报告表格定版 王丽君" xfId="499"/>
    <cellStyle name="差_2、土地面积、人口、粮食产量基本情况" xfId="500"/>
    <cellStyle name="差_2、土地面积、人口、粮食产量基本情况_2016年1月13日人大报告表格定版 王丽君" xfId="501"/>
    <cellStyle name="差_2007年政法部门业务指标_2016年1月13日人大报告表格定版 王丽君" xfId="502"/>
    <cellStyle name="差_教师绩效工资测算表（离退休按各地上报数测算）2009年1月1日_2016年1月13日人大报告表格定版 王丽君" xfId="503"/>
    <cellStyle name="差_2006年分析表_2016年1月13日人大报告表格定版 王丽君" xfId="504"/>
    <cellStyle name="常规 17" xfId="505"/>
    <cellStyle name="常规 22" xfId="506"/>
    <cellStyle name="后继超级链接" xfId="507"/>
    <cellStyle name="差_2006年基础数据_2016年1月13日人大报告表格定版 王丽君" xfId="508"/>
    <cellStyle name="差_2006年全省财力计算表（中央、决算）_2016年1月13日人大报告表格定版 王丽君" xfId="509"/>
    <cellStyle name="差_2009年一般性转移支付标准工资_奖励补助测算7.25 (version 1) (version 1)" xfId="510"/>
    <cellStyle name="差_2006年水利统计指标统计表" xfId="511"/>
    <cellStyle name="差_2006年水利统计指标统计表_2016年1月13日人大报告表格定版 王丽君" xfId="512"/>
    <cellStyle name="差_2006年在职人员情况" xfId="513"/>
    <cellStyle name="差_2006年在职人员情况_2016年1月13日人大报告表格定版 王丽君" xfId="514"/>
    <cellStyle name="好_县级基础数据" xfId="515"/>
    <cellStyle name="差_表8-3_2016年1月11日人大报告表格 1" xfId="516"/>
    <cellStyle name="差_业务工作量指标" xfId="517"/>
    <cellStyle name="差_2007年可用财力" xfId="518"/>
    <cellStyle name="好_县级基础数据_2016年1月13日人大报告表格定版 王丽君" xfId="519"/>
    <cellStyle name="差_业务工作量指标_2016年1月13日人大报告表格定版 王丽君" xfId="520"/>
    <cellStyle name="差_2007年可用财力_2016年1月13日人大报告表格定版 王丽君" xfId="521"/>
    <cellStyle name="差_2007年人员分部门统计表" xfId="522"/>
    <cellStyle name="好_地方配套按人均增幅控制8.30一般预算平均增幅、人均可用财力平均增幅两次控制、社会治安系数调整、案件数调整xl" xfId="523"/>
    <cellStyle name="差_2008年县级公安保障标准落实奖励经费分配测算_2016年1月13日人大报告表格定版 王丽君" xfId="524"/>
    <cellStyle name="差_2008云南省分县市中小学教职工统计表（教育厅提供）" xfId="525"/>
    <cellStyle name="差_奖励补助测算5.23新_2016年1月13日人大报告表格定版 王丽君" xfId="526"/>
    <cellStyle name="霓付_ +Foil &amp; -FOIL &amp; PAPER" xfId="527"/>
    <cellStyle name="好_2009年一般性转移支付标准工资" xfId="528"/>
    <cellStyle name="差_2008云南省分县市中小学教职工统计表（教育厅提供）_2016年1月13日人大报告表格定版 王丽君" xfId="529"/>
    <cellStyle name="差_2009年一般性转移支付标准工资" xfId="530"/>
    <cellStyle name="差_下半年禁吸戒毒经费1000万元" xfId="531"/>
    <cellStyle name="差_2009年一般性转移支付标准工资_~4190974" xfId="532"/>
    <cellStyle name="差_2009年一般性转移支付标准工资_~5676413" xfId="533"/>
    <cellStyle name="差_上报格式（2016年市本级收支余）" xfId="534"/>
    <cellStyle name="差_2009年一般性转移支付标准工资_2016年1月13日人大报告表格定版 王丽君" xfId="535"/>
    <cellStyle name="差_2009年一般性转移支付标准工资_不用软件计算9.1不考虑经费管理评价xl" xfId="536"/>
    <cellStyle name="好_5334_2006年迪庆县级财政报表附表" xfId="537"/>
    <cellStyle name="差_2009年一般性转移支付标准工资_不用软件计算9.1不考虑经费管理评价xl_2016年1月13日人大报告表格定版 王丽君" xfId="538"/>
    <cellStyle name="差_2009年一般性转移支付标准工资_地方配套按人均增幅控制8.30xl_2016年1月13日人大报告表格定版 王丽君" xfId="539"/>
    <cellStyle name="好_云南省2008年中小学教师人数统计表" xfId="540"/>
    <cellStyle name="差_2009年一般性转移支付标准工资_地方配套按人均增幅控制8.30一般预算平均增幅、人均可用财力平均增幅两次控制、社会治安系数调整、案件数调整xl" xfId="541"/>
    <cellStyle name="差_2009年一般性转移支付标准工资_地方配套按人均增幅控制8.31（调整结案率后）xl_2016年1月13日人大报告表格定版 王丽君" xfId="542"/>
    <cellStyle name="差_2009年一般性转移支付标准工资_奖励补助测算5.22测试_2016年1月13日人大报告表格定版 王丽君" xfId="543"/>
    <cellStyle name="常规 2 10 4 3 3 2 4 2 2" xfId="544"/>
    <cellStyle name="差_2009年一般性转移支付标准工资_奖励补助测算5.24冯铸" xfId="545"/>
    <cellStyle name="差_云南省2008年中小学教师人数统计表" xfId="546"/>
    <cellStyle name="差_表8-3" xfId="547"/>
    <cellStyle name="差_义务教育阶段教职工人数（教育厅提供最终）" xfId="548"/>
    <cellStyle name="差_2009年一般性转移支付标准工资_奖励补助测算7.25" xfId="549"/>
    <cellStyle name="差_2009年一般性转移支付标准工资_奖励补助测算7.25_2016年1月13日人大报告表格定版 王丽君" xfId="550"/>
    <cellStyle name="差_2016年1月12日中午余超发来12.23（汇总）2016年基金预算表" xfId="551"/>
    <cellStyle name="差_2016年基金预算表格" xfId="552"/>
    <cellStyle name="差_530629_2006年县级财政报表附表" xfId="553"/>
    <cellStyle name="常规_附表5：2015年国有资本经营预算收支总表" xfId="554"/>
    <cellStyle name="差_5334_2006年迪庆县级财政报表附表" xfId="555"/>
    <cellStyle name="差_M01-2(州市补助收入)_2016年1月13日人大报告表格定版 王丽君" xfId="556"/>
    <cellStyle name="差_5334_2006年迪庆县级财政报表附表_2016年1月13日人大报告表格定版 王丽君" xfId="557"/>
    <cellStyle name="好_地方配套按人均增幅控制8.31（调整结案率后）xl" xfId="558"/>
    <cellStyle name="好_03昭通_2016年1月13日人大报告表格定版 王丽君" xfId="559"/>
    <cellStyle name="差_Book1" xfId="560"/>
    <cellStyle name="差_地方配套按人均增幅控制8.30xl" xfId="561"/>
    <cellStyle name="差_Book1_1" xfId="562"/>
    <cellStyle name="差_Book1_1_2016年1月13日人大报告表格定版 王丽君" xfId="563"/>
    <cellStyle name="好_地方配套按人均增幅控制8.31（调整结案率后）xl_2016年1月13日人大报告表格定版 王丽君" xfId="564"/>
    <cellStyle name="差_Book1_2016年1月13日人大报告表格定版 王丽君" xfId="565"/>
    <cellStyle name="差_地方配套按人均增幅控制8.30xl_2016年1月13日人大报告表格定版 王丽君" xfId="566"/>
    <cellStyle name="差_Book1_县公司" xfId="567"/>
    <cellStyle name="差_Book1_县公司_2016年1月13日人大报告表格定版 王丽君" xfId="568"/>
    <cellStyle name="好_Book1_县公司_2016年1月13日人大报告表格定版 王丽君" xfId="569"/>
    <cellStyle name="好_2006年分析表_2016年1月13日人大报告表格定版 王丽君" xfId="570"/>
    <cellStyle name="差_Book1_银行账户情况表_2010年12月_2016年1月13日人大报告表格定版 王丽君" xfId="571"/>
    <cellStyle name="差_M01-2(州市补助收入)" xfId="572"/>
    <cellStyle name="差_M03" xfId="573"/>
    <cellStyle name="好_义务教育阶段教职工人数（教育厅提供最终）" xfId="574"/>
    <cellStyle name="差_M03_2016年1月13日人大报告表格定版 王丽君" xfId="575"/>
    <cellStyle name="差_表8-3_2016年各开发区收支预算草案（汇总）" xfId="576"/>
    <cellStyle name="好_奖励补助测算5.22测试" xfId="577"/>
    <cellStyle name="差_不用软件计算9.1不考虑经费管理评价xl" xfId="578"/>
    <cellStyle name="好_奖励补助测算5.22测试_2016年1月13日人大报告表格定版 王丽君" xfId="579"/>
    <cellStyle name="差_不用软件计算9.1不考虑经费管理评价xl_2016年1月13日人大报告表格定版 王丽君" xfId="580"/>
    <cellStyle name="差_财政支出对上级的依赖程度" xfId="581"/>
    <cellStyle name="常规 2 12" xfId="582"/>
    <cellStyle name="差_财政供养人员" xfId="583"/>
    <cellStyle name="常规 11" xfId="584"/>
    <cellStyle name="差_财政支出对上级的依赖程度_2016年1月13日人大报告表格定版 王丽君" xfId="585"/>
    <cellStyle name="差_城建部门" xfId="586"/>
    <cellStyle name="好_2007年检察院案件数" xfId="587"/>
    <cellStyle name="好_~4190974" xfId="588"/>
    <cellStyle name="差_城建部门_2016年1月13日人大报告表格定版 王丽君" xfId="589"/>
    <cellStyle name="差_地方配套按人均增幅控制8.30一般预算平均增幅、人均可用财力平均增幅两次控制、社会治安系数调整、案件数调整xl" xfId="590"/>
    <cellStyle name="差_地方配套按人均增幅控制8.30一般预算平均增幅、人均可用财力平均增幅两次控制、社会治安系数调整、案件数调整xl_2016年1月13日人大报告表格定版 王丽君" xfId="591"/>
    <cellStyle name="差_第一部分：综合全" xfId="592"/>
    <cellStyle name="好_表8-3_2016年南昌市市本级地方一般公共预算收入草案表" xfId="593"/>
    <cellStyle name="差_建行" xfId="594"/>
    <cellStyle name="差_高中教师人数（教育厅1.6日提供）" xfId="595"/>
    <cellStyle name="差_汇总" xfId="596"/>
    <cellStyle name="分级显示行_1_13区汇总" xfId="597"/>
    <cellStyle name="差_汇总-县级财政报表附表" xfId="598"/>
    <cellStyle name="好_县公司" xfId="599"/>
    <cellStyle name="差_基础数据分析" xfId="600"/>
    <cellStyle name="好_县公司_2016年1月13日人大报告表格定版 王丽君" xfId="601"/>
    <cellStyle name="差_基础数据分析_2016年1月13日人大报告表格定版 王丽君" xfId="602"/>
    <cellStyle name="好_表8-3_2015年1月17日人大报告表格定版（县区填报）" xfId="603"/>
    <cellStyle name="差_检验表" xfId="604"/>
    <cellStyle name="差_市残联2016年基金预算表" xfId="605"/>
    <cellStyle name="差_检验表（调整后）" xfId="606"/>
    <cellStyle name="好_云南水利电力有限公司" xfId="607"/>
    <cellStyle name="差_检验表（调整后）_2016年1月13日人大报告表格定版 王丽君" xfId="608"/>
    <cellStyle name="常规 33" xfId="609"/>
    <cellStyle name="常规 28" xfId="610"/>
    <cellStyle name="差_奖励补助测算5.22测试_2016年1月13日人大报告表格定版 王丽君" xfId="611"/>
    <cellStyle name="好_表8-3_2016年各开发区收支预算草案（汇总）" xfId="612"/>
    <cellStyle name="差_奖励补助测算5.24冯铸_2016年1月13日人大报告表格定版 王丽君" xfId="613"/>
    <cellStyle name="好_11大理_2016年1月13日人大报告表格定版 王丽君" xfId="614"/>
    <cellStyle name="差_奖励补助测算7.23" xfId="615"/>
    <cellStyle name="差_奖励补助测算7.23_2016年1月13日人大报告表格定版 王丽君" xfId="616"/>
    <cellStyle name="千位[0]_ 方正PC" xfId="617"/>
    <cellStyle name="差_教育厅提供义务教育及高中教师人数（2009年1月6日）_2016年1月13日人大报告表格定版 王丽君" xfId="618"/>
    <cellStyle name="差_历年教师人数" xfId="619"/>
    <cellStyle name="常规 2 7" xfId="620"/>
    <cellStyle name="差_历年教师人数_2016年1月13日人大报告表格定版 王丽君" xfId="621"/>
    <cellStyle name="好_2、土地面积、人口、粮食产量基本情况_2016年1月13日人大报告表格定版 王丽君" xfId="622"/>
    <cellStyle name="差_三季度－表二" xfId="623"/>
    <cellStyle name="差_上报格式（经开区收支余）_2016年1月13日人大报告表格定版 王丽君" xfId="624"/>
    <cellStyle name="差_卫生部门" xfId="625"/>
    <cellStyle name="好_M01-2(州市补助收入)" xfId="626"/>
    <cellStyle name="差_文体广播部门" xfId="627"/>
    <cellStyle name="好_M01-2(州市补助收入)_2016年1月13日人大报告表格定版 王丽君" xfId="628"/>
    <cellStyle name="差_文体广播部门_2016年1月13日人大报告表格定版 王丽君" xfId="629"/>
    <cellStyle name="差_下半年禁毒办案经费分配2544.3万元" xfId="630"/>
    <cellStyle name="差_县级公安机关公用经费标准奖励测算方案（定稿）" xfId="631"/>
    <cellStyle name="好_奖励补助测算7.23" xfId="632"/>
    <cellStyle name="差_幸福隧道导洞围岩统计" xfId="633"/>
    <cellStyle name="差_银行账户情况表_2010年12月" xfId="634"/>
    <cellStyle name="好_表8-3_2016年1月11日人大报告表格" xfId="635"/>
    <cellStyle name="差_云南省2008年转移支付测算——州市本级考核部分及政策性测算" xfId="636"/>
    <cellStyle name="常规 34" xfId="637"/>
    <cellStyle name="常规 29" xfId="638"/>
    <cellStyle name="差_云南省2008年转移支付测算——州市本级考核部分及政策性测算_2016年1月13日人大报告表格定版 王丽君" xfId="639"/>
    <cellStyle name="差_云南水利电力有限公司" xfId="640"/>
    <cellStyle name="差_云南水利电力有限公司_2016年1月13日人大报告表格定版 王丽君" xfId="641"/>
    <cellStyle name="好_奖励补助测算5.23新_2016年1月13日人大报告表格定版 王丽君" xfId="642"/>
    <cellStyle name="差_指标五_2016年1月13日人大报告表格定版 王丽君" xfId="643"/>
    <cellStyle name="常规 14" xfId="644"/>
    <cellStyle name="常规 18" xfId="645"/>
    <cellStyle name="常规 23" xfId="646"/>
    <cellStyle name="常规 19" xfId="647"/>
    <cellStyle name="常规 24" xfId="648"/>
    <cellStyle name="常规 2 10_2016年1月13日人大报告表格定版 王丽君" xfId="649"/>
    <cellStyle name="常规 2 11" xfId="650"/>
    <cellStyle name="输入 2" xfId="651"/>
    <cellStyle name="常规 2 8" xfId="652"/>
    <cellStyle name="常规 30" xfId="653"/>
    <cellStyle name="常规 25" xfId="654"/>
    <cellStyle name="常规 32" xfId="655"/>
    <cellStyle name="常规 27" xfId="656"/>
    <cellStyle name="常规 3" xfId="657"/>
    <cellStyle name="常规 41" xfId="658"/>
    <cellStyle name="常规 36" xfId="659"/>
    <cellStyle name="常规 42" xfId="660"/>
    <cellStyle name="常规 37" xfId="661"/>
    <cellStyle name="常规 43" xfId="662"/>
    <cellStyle name="常规 38" xfId="663"/>
    <cellStyle name="常规 4" xfId="664"/>
    <cellStyle name="常规 50" xfId="665"/>
    <cellStyle name="常规 45" xfId="666"/>
    <cellStyle name="常规 51" xfId="667"/>
    <cellStyle name="常规 46" xfId="668"/>
    <cellStyle name="常规 53" xfId="669"/>
    <cellStyle name="常规 48" xfId="670"/>
    <cellStyle name="常规 49" xfId="671"/>
    <cellStyle name="常规 7" xfId="672"/>
    <cellStyle name="常规 8" xfId="673"/>
    <cellStyle name="常规 9" xfId="674"/>
    <cellStyle name="常规_2016年1月14日上午9点25分2016年市本级一般公共预算支出草案" xfId="675"/>
    <cellStyle name="好_丽江汇总" xfId="676"/>
    <cellStyle name="常规_附表3：2015年基金预算表" xfId="677"/>
    <cellStyle name="超级链接" xfId="678"/>
    <cellStyle name="好 2" xfId="679"/>
    <cellStyle name="好_2007年检察院案件数_2016年1月13日人大报告表格定版 王丽君" xfId="680"/>
    <cellStyle name="好_~4190974_2016年1月13日人大报告表格定版 王丽君" xfId="681"/>
    <cellStyle name="好_银行账户情况表_2010年12月" xfId="682"/>
    <cellStyle name="好_高中教师人数（教育厅1.6日提供）" xfId="683"/>
    <cellStyle name="好_~5676413" xfId="684"/>
    <cellStyle name="好_银行账户情况表_2010年12月_2016年1月13日人大报告表格定版 王丽君" xfId="685"/>
    <cellStyle name="好_高中教师人数（教育厅1.6日提供）_2016年1月13日人大报告表格定版 王丽君" xfId="686"/>
    <cellStyle name="好_~5676413_2016年1月13日人大报告表格定版 王丽君" xfId="687"/>
    <cellStyle name="好_第五部分(才淼、饶永宏）" xfId="688"/>
    <cellStyle name="好_00省级(定稿)" xfId="689"/>
    <cellStyle name="好_第五部分(才淼、饶永宏）_2016年1月13日人大报告表格定版 王丽君" xfId="690"/>
    <cellStyle name="好_00省级(定稿)_2016年1月13日人大报告表格定版 王丽君" xfId="691"/>
    <cellStyle name="好_0605石屏县" xfId="692"/>
    <cellStyle name="好_0605石屏县_2016年1月13日人大报告表格定版 王丽君" xfId="693"/>
    <cellStyle name="好_1003牟定县" xfId="694"/>
    <cellStyle name="好_奖励补助测算7.25 (version 1) (version 1)" xfId="695"/>
    <cellStyle name="好_1110洱源县" xfId="696"/>
    <cellStyle name="好_2、土地面积、人口、粮食产量基本情况" xfId="697"/>
    <cellStyle name="好_2006年基础数据" xfId="698"/>
    <cellStyle name="好_上报格式（2016年市本级收支余）" xfId="699"/>
    <cellStyle name="好_2006年基础数据_2016年1月13日人大报告表格定版 王丽君" xfId="700"/>
    <cellStyle name="好_2006年全省财力计算表（中央、决算）" xfId="701"/>
    <cellStyle name="好_奖励补助测算5.24冯铸" xfId="702"/>
    <cellStyle name="好_2006年水利统计指标统计表" xfId="703"/>
    <cellStyle name="好_奖励补助测算5.24冯铸_2016年1月13日人大报告表格定版 王丽君" xfId="704"/>
    <cellStyle name="好_2006年水利统计指标统计表_2016年1月13日人大报告表格定版 王丽君" xfId="705"/>
    <cellStyle name="好_2006年在职人员情况" xfId="706"/>
    <cellStyle name="好_2009年一般性转移支付标准工资_地方配套按人均增幅控制8.31（调整结案率后）xl_2016年1月13日人大报告表格定版 王丽君" xfId="707"/>
    <cellStyle name="好_2007年可用财力" xfId="708"/>
    <cellStyle name="好_2007年可用财力_2016年1月13日人大报告表格定版 王丽君" xfId="709"/>
    <cellStyle name="㼿㼿㼿㼿㼿㼿" xfId="710"/>
    <cellStyle name="好_2007年政法部门业务指标" xfId="711"/>
    <cellStyle name="好_2007年政法部门业务指标_2016年1月13日人大报告表格定版 王丽君" xfId="712"/>
    <cellStyle name="好_2008年县级公安保障标准落实奖励经费分配测算" xfId="713"/>
    <cellStyle name="好_2008年县级公安保障标准落实奖励经费分配测算_2016年1月13日人大报告表格定版 王丽君" xfId="714"/>
    <cellStyle name="好_2008云南省分县市中小学教职工统计表（教育厅提供）" xfId="715"/>
    <cellStyle name="好_2008云南省分县市中小学教职工统计表（教育厅提供）_2016年1月13日人大报告表格定版 王丽君" xfId="716"/>
    <cellStyle name="好_2009年一般性转移支付标准工资_~4190974_2016年1月13日人大报告表格定版 王丽君" xfId="717"/>
    <cellStyle name="好_2009年一般性转移支付标准工资_不用软件计算9.1不考虑经费管理评价xl_2016年1月13日人大报告表格定版 王丽君" xfId="718"/>
    <cellStyle name="好_2009年一般性转移支付标准工资_地方配套按人均增幅控制8.30xl" xfId="719"/>
    <cellStyle name="好_2009年一般性转移支付标准工资_地方配套按人均增幅控制8.30xl_2016年1月13日人大报告表格定版 王丽君" xfId="720"/>
    <cellStyle name="好_2009年一般性转移支付标准工资_地方配套按人均增幅控制8.30一般预算平均增幅、人均可用财力平均增幅两次控制、社会治安系数调整、案件数调整xl" xfId="721"/>
    <cellStyle name="好_2009年一般性转移支付标准工资_地方配套按人均增幅控制8.30一般预算平均增幅、人均可用财力平均增幅两次控制、社会治安系数调整、案件数调整xl_2016年1月13日人大报告表格定版 王丽君" xfId="722"/>
    <cellStyle name="好_2009年一般性转移支付标准工资_地方配套按人均增幅控制8.31（调整结案率后）xl" xfId="723"/>
    <cellStyle name="好_2009年一般性转移支付标准工资_奖励补助测算5.22测试" xfId="724"/>
    <cellStyle name="好_2009年一般性转移支付标准工资_奖励补助测算5.22测试_2016年1月13日人大报告表格定版 王丽君" xfId="725"/>
    <cellStyle name="好_2009年一般性转移支付标准工资_奖励补助测算5.23新" xfId="726"/>
    <cellStyle name="好_云南省2008年转移支付测算——州市本级考核部分及政策性测算" xfId="727"/>
    <cellStyle name="好_2009年一般性转移支付标准工资_奖励补助测算5.23新_2016年1月13日人大报告表格定版 王丽君" xfId="728"/>
    <cellStyle name="好_2009年一般性转移支付标准工资_奖励补助测算5.24冯铸" xfId="729"/>
    <cellStyle name="好_2009年一般性转移支付标准工资_奖励补助测算7.23" xfId="730"/>
    <cellStyle name="好_2009年一般性转移支付标准工资_奖励补助测算7.23_2016年1月13日人大报告表格定版 王丽君" xfId="731"/>
    <cellStyle name="好_云南省2008年中小学教职工情况（教育厅提供20090101加工整理）_2016年1月13日人大报告表格定版 王丽君" xfId="732"/>
    <cellStyle name="好_县级公安机关公用经费标准奖励测算方案（定稿）_2016年1月13日人大报告表格定版 王丽君" xfId="733"/>
    <cellStyle name="好_2009年一般性转移支付标准工资_奖励补助测算7.25" xfId="734"/>
    <cellStyle name="好_2009年一般性转移支付标准工资_奖励补助测算7.25 (version 1) (version 1)" xfId="735"/>
    <cellStyle name="好_2009年一般性转移支付标准工资_奖励补助测算7.25_2016年1月13日人大报告表格定版 王丽君" xfId="736"/>
    <cellStyle name="好_530623_2006年县级财政报表附表" xfId="737"/>
    <cellStyle name="好_业务工作量指标_2016年1月13日人大报告表格定版 王丽君" xfId="738"/>
    <cellStyle name="好_530629_2006年县级财政报表附表" xfId="739"/>
    <cellStyle name="好_530629_2006年县级财政报表附表_2016年1月13日人大报告表格定版 王丽君" xfId="740"/>
    <cellStyle name="好_5334_2006年迪庆县级财政报表附表_2016年1月13日人大报告表格定版 王丽君" xfId="741"/>
    <cellStyle name="好_Book1" xfId="742"/>
    <cellStyle name="千位分隔 2" xfId="743"/>
    <cellStyle name="好_Book1_1" xfId="744"/>
    <cellStyle name="好_Book1_2016年1月13日人大报告表格定版 王丽君" xfId="745"/>
    <cellStyle name="好_Book1_银行账户情况表_2010年12月" xfId="746"/>
    <cellStyle name="强调文字颜色 6 2" xfId="747"/>
    <cellStyle name="好_Book2" xfId="748"/>
    <cellStyle name="好_Book2_2016年1月13日人大报告表格定版 王丽君" xfId="749"/>
    <cellStyle name="好_表8-3_2015年1月17日人大报告表格定版" xfId="750"/>
    <cellStyle name="好_表8-3_2016年1月13日人大报告表格定版 王丽君" xfId="751"/>
    <cellStyle name="好_地方配套按人均增幅控制8.30一般预算平均增幅、人均可用财力平均增幅两次控制、社会治安系数调整、案件数调整xl_2016年1月13日人大报告表格定版 王丽君" xfId="752"/>
    <cellStyle name="好_不用软件计算9.1不考虑经费管理评价xl" xfId="753"/>
    <cellStyle name="好_不用软件计算9.1不考虑经费管理评价xl_2016年1月13日人大报告表格定版 王丽君" xfId="754"/>
    <cellStyle name="好_财政供养人员" xfId="755"/>
    <cellStyle name="好_财政支出对上级的依赖程度" xfId="756"/>
    <cellStyle name="好_财政支出对上级的依赖程度_2016年1月13日人大报告表格定版 王丽君" xfId="757"/>
    <cellStyle name="好_城建部门" xfId="758"/>
    <cellStyle name="好_地方配套按人均增幅控制8.30xl" xfId="759"/>
    <cellStyle name="好_地方配套按人均增幅控制8.30xl_2016年1月13日人大报告表格定版 王丽君" xfId="760"/>
    <cellStyle name="好_第一部分：综合全_2016年1月13日人大报告表格定版 王丽君" xfId="761"/>
    <cellStyle name="好_汇总" xfId="762"/>
    <cellStyle name="好_汇总_2016年1月13日人大报告表格定版 王丽君" xfId="763"/>
    <cellStyle name="好_基础数据分析_2016年1月13日人大报告表格定版 王丽君" xfId="764"/>
    <cellStyle name="好_检验表（调整后）" xfId="765"/>
    <cellStyle name="好_检验表（调整后）_2016年1月13日人大报告表格定版 王丽君" xfId="766"/>
    <cellStyle name="好_建行_2016年1月13日人大报告表格定版 王丽君" xfId="767"/>
    <cellStyle name="好_奖励补助测算7.25" xfId="768"/>
    <cellStyle name="好_奖励补助测算7.25_2016年1月13日人大报告表格定版 王丽君" xfId="769"/>
    <cellStyle name="好_教师绩效工资测算表（离退休按各地上报数测算）2009年1月1日" xfId="770"/>
    <cellStyle name="千位_ 方正PC" xfId="771"/>
    <cellStyle name="好_三季度－表二_2016年1月13日人大报告表格定版 王丽君" xfId="772"/>
    <cellStyle name="好_上报格式（经开区收支余）_2016年1月13日人大报告表格定版 王丽君" xfId="773"/>
    <cellStyle name="好_市残联2016年基金预算表" xfId="774"/>
    <cellStyle name="好_卫生部门" xfId="775"/>
    <cellStyle name="好_卫生部门_2016年1月13日人大报告表格定版 王丽君" xfId="776"/>
    <cellStyle name="好_文体广播部门" xfId="777"/>
    <cellStyle name="好_下半年禁毒办案经费分配2544.3万元_2016年1月13日人大报告表格定版 王丽君" xfId="778"/>
    <cellStyle name="好_下半年禁吸戒毒经费1000万元" xfId="779"/>
    <cellStyle name="好_云南省2008年中小学教职工情况（教育厅提供20090101加工整理）" xfId="780"/>
    <cellStyle name="好_县级公安机关公用经费标准奖励测算方案（定稿）" xfId="781"/>
    <cellStyle name="好_幸福隧道导洞围岩统计" xfId="782"/>
    <cellStyle name="好_幸福隧道导洞围岩统计_2016年1月13日人大报告表格定版 王丽君" xfId="783"/>
    <cellStyle name="适中 2" xfId="784"/>
    <cellStyle name="好_业务工作量指标" xfId="785"/>
    <cellStyle name="好_义务教育阶段教职工人数（教育厅提供最终）_2016年1月13日人大报告表格定版 王丽君" xfId="786"/>
    <cellStyle name="好_云南农村义务教育统计表" xfId="787"/>
    <cellStyle name="好_云南农村义务教育统计表_2016年1月13日人大报告表格定版 王丽君" xfId="788"/>
    <cellStyle name="好_云南省2008年转移支付测算——州市本级考核部分及政策性测算_2016年1月13日人大报告表格定版 王丽君" xfId="789"/>
    <cellStyle name="好_云南水利电力有限公司_2016年1月13日人大报告表格定版 王丽君" xfId="790"/>
    <cellStyle name="好_指标四_2016年1月13日人大报告表格定版 王丽君" xfId="791"/>
    <cellStyle name="后继超链接" xfId="792"/>
    <cellStyle name="汇总 2" xfId="793"/>
    <cellStyle name="货币 2 2" xfId="794"/>
    <cellStyle name="貨幣 [0]_SGV" xfId="795"/>
    <cellStyle name="貨幣_SGV" xfId="796"/>
    <cellStyle name="计算 2" xfId="797"/>
    <cellStyle name="解释性文本 2" xfId="798"/>
    <cellStyle name="借出原因" xfId="799"/>
    <cellStyle name="链接单元格 2" xfId="800"/>
    <cellStyle name="霓付 [0]_ +Foil &amp; -FOIL &amp; PAPER" xfId="801"/>
    <cellStyle name="烹拳 [0]_ +Foil &amp; -FOIL &amp; PAPER" xfId="802"/>
    <cellStyle name="烹拳_ +Foil &amp; -FOIL &amp; PAPER" xfId="803"/>
    <cellStyle name="普通_ 白土" xfId="804"/>
    <cellStyle name="千位分隔 4" xfId="805"/>
    <cellStyle name="千位分隔 5" xfId="806"/>
    <cellStyle name="千位分隔 6" xfId="807"/>
    <cellStyle name="千位分隔[0] 2" xfId="808"/>
    <cellStyle name="钎霖_4岿角利" xfId="809"/>
    <cellStyle name="强调文字颜色 2 2" xfId="810"/>
    <cellStyle name="强调文字颜色 3 2" xfId="811"/>
    <cellStyle name="输出 2" xfId="812"/>
    <cellStyle name="数量" xfId="813"/>
    <cellStyle name="数字" xfId="814"/>
    <cellStyle name="㼿㼿㼿㼿㼿㼿㼿㼿㼿㼿㼿?" xfId="815"/>
    <cellStyle name="小数" xfId="816"/>
    <cellStyle name="一般_SGV" xfId="817"/>
    <cellStyle name="昗弨_Pacific Region P&amp;L" xfId="818"/>
    <cellStyle name="寘嬫愗傝 [0.00]_Region Orders (2)" xfId="819"/>
    <cellStyle name="寘嬫愗傝_Region Orders (2)" xfId="820"/>
    <cellStyle name="注释 2" xfId="821"/>
    <cellStyle name="통화 [0]_BOILER-CO1" xfId="8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externalLink" Target="externalLinks/externalLink16.xml" /><Relationship Id="rId36" Type="http://schemas.openxmlformats.org/officeDocument/2006/relationships/externalLink" Target="externalLinks/externalLink17.xml" /><Relationship Id="rId37" Type="http://schemas.openxmlformats.org/officeDocument/2006/relationships/externalLink" Target="externalLinks/externalLink18.xml" /><Relationship Id="rId38" Type="http://schemas.openxmlformats.org/officeDocument/2006/relationships/externalLink" Target="externalLinks/externalLink19.xml" /><Relationship Id="rId39" Type="http://schemas.openxmlformats.org/officeDocument/2006/relationships/externalLink" Target="externalLinks/externalLink20.xml" /><Relationship Id="rId40" Type="http://schemas.openxmlformats.org/officeDocument/2006/relationships/externalLink" Target="externalLinks/externalLink21.xml" /><Relationship Id="rId41" Type="http://schemas.openxmlformats.org/officeDocument/2006/relationships/externalLink" Target="externalLinks/externalLink22.xml" /><Relationship Id="rId42" Type="http://schemas.openxmlformats.org/officeDocument/2006/relationships/externalLink" Target="externalLinks/externalLink23.xml" /><Relationship Id="rId43" Type="http://schemas.openxmlformats.org/officeDocument/2006/relationships/externalLink" Target="externalLinks/externalLink24.xml" /><Relationship Id="rId44" Type="http://schemas.openxmlformats.org/officeDocument/2006/relationships/externalLink" Target="externalLinks/externalLink25.xml" /><Relationship Id="rId45" Type="http://schemas.openxmlformats.org/officeDocument/2006/relationships/externalLink" Target="externalLinks/externalLink26.xml" /><Relationship Id="rId46" Type="http://schemas.openxmlformats.org/officeDocument/2006/relationships/externalLink" Target="externalLinks/externalLink27.xml" /><Relationship Id="rId47" Type="http://schemas.openxmlformats.org/officeDocument/2006/relationships/externalLink" Target="externalLinks/externalLink28.xml" /><Relationship Id="rId48" Type="http://schemas.openxmlformats.org/officeDocument/2006/relationships/externalLink" Target="externalLinks/externalLink29.xml" /><Relationship Id="rId49" Type="http://schemas.openxmlformats.org/officeDocument/2006/relationships/externalLink" Target="externalLinks/externalLink30.xml" /><Relationship Id="rId50" Type="http://schemas.openxmlformats.org/officeDocument/2006/relationships/externalLink" Target="externalLinks/externalLink31.xml" /><Relationship Id="rId51" Type="http://schemas.openxmlformats.org/officeDocument/2006/relationships/externalLink" Target="externalLinks/externalLink32.xml" /><Relationship Id="rId52" Type="http://schemas.openxmlformats.org/officeDocument/2006/relationships/externalLink" Target="externalLinks/externalLink33.xml" /><Relationship Id="rId53" Type="http://schemas.openxmlformats.org/officeDocument/2006/relationships/externalLink" Target="externalLinks/externalLink34.xml" /><Relationship Id="rId54" Type="http://schemas.openxmlformats.org/officeDocument/2006/relationships/externalLink" Target="externalLinks/externalLink35.xml" /><Relationship Id="rId5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J:\DOCUME~1\zq\LOCALS~1\Temp\&#25919;&#27861;&#21475;&#24120;&#29992;&#32479;&#35745;&#36164;&#26009;\&#19977;&#23395;&#24230;&#27719;&#24635;\&#39044;&#31639;\2006&#39044;&#31639;&#25253;&#3492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J:\DOCUME~1\zq\LOCALS~1\Temp\&#36130;&#25919;&#20379;&#20859;&#20154;&#21592;&#20449;&#24687;&#34920;\&#25945;&#32946;\&#27896;&#27700;&#22235;&#20013;.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POWER%20ASSUMPTION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J:\2007&#24180;&#25237;&#26631;&#39033;&#30446;\&#20140;&#27818;&#39640;&#36895;&#38081;&#36335;\&#24037;&#31243;&#37327;&#28165;&#21333;&#65288;&#21407;&#31295;&#65289;\JHTJ-2&#26631;%20&#34920;4-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J:\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J:\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C01-1"/>
      <sheetName val="DDETABLE "/>
      <sheetName val="#REF"/>
      <sheetName val="2000地方"/>
      <sheetName val="01北京市"/>
      <sheetName val="中央"/>
      <sheetName val="有效性列表"/>
      <sheetName val="录入表"/>
      <sheetName val="DY-（调整特殊因素）增量对应重点（汇报）"/>
      <sheetName val="mx"/>
      <sheetName val="单位编码"/>
      <sheetName val="一般预算收入"/>
      <sheetName val="Financ. Overview"/>
      <sheetName val="Toolbox"/>
      <sheetName val="Main"/>
      <sheetName val="_ESList"/>
      <sheetName val="表二 汇总表（业务处填）"/>
      <sheetName val="KKKKKKKK"/>
      <sheetName val="农业人口"/>
      <sheetName val="Open"/>
      <sheetName val="事业发展"/>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C01-1"/>
      <sheetName val="基础编码"/>
      <sheetName val="2000地方"/>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四月份月报"/>
      <sheetName val="C01-1"/>
      <sheetName val="P1012001"/>
      <sheetName val="基础编码"/>
      <sheetName val="本年收入合计"/>
      <sheetName val="封面"/>
      <sheetName val="农业用地"/>
      <sheetName val="村级支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C01-1"/>
      <sheetName val="2000地方"/>
      <sheetName val="参数表"/>
      <sheetName val="区划对应表"/>
      <sheetName val="四月份月报"/>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铁道部4-8"/>
      <sheetName val="建设单位4-8"/>
      <sheetName val="4-8 甲控材料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7"/>
  <sheetViews>
    <sheetView workbookViewId="0" topLeftCell="A1">
      <selection activeCell="A8" sqref="A8"/>
    </sheetView>
  </sheetViews>
  <sheetFormatPr defaultColWidth="9.00390625" defaultRowHeight="14.25"/>
  <cols>
    <col min="1" max="1" width="87.75390625" style="0" bestFit="1" customWidth="1"/>
  </cols>
  <sheetData>
    <row r="1" ht="31.5">
      <c r="A1" s="170" t="s">
        <v>0</v>
      </c>
    </row>
    <row r="2" ht="20.25">
      <c r="A2" s="171" t="s">
        <v>1</v>
      </c>
    </row>
    <row r="3" ht="20.25">
      <c r="A3" s="171" t="s">
        <v>2</v>
      </c>
    </row>
    <row r="4" ht="20.25">
      <c r="A4" s="171" t="s">
        <v>3</v>
      </c>
    </row>
    <row r="5" ht="20.25">
      <c r="A5" s="171" t="s">
        <v>4</v>
      </c>
    </row>
    <row r="6" ht="20.25">
      <c r="A6" s="171" t="s">
        <v>5</v>
      </c>
    </row>
    <row r="7" ht="20.25">
      <c r="A7" s="171" t="s">
        <v>6</v>
      </c>
    </row>
    <row r="8" ht="20.25">
      <c r="A8" s="171" t="s">
        <v>7</v>
      </c>
    </row>
    <row r="9" ht="20.25">
      <c r="A9" s="171" t="s">
        <v>8</v>
      </c>
    </row>
    <row r="10" ht="20.25">
      <c r="A10" s="171" t="s">
        <v>9</v>
      </c>
    </row>
    <row r="11" ht="20.25">
      <c r="A11" s="171" t="s">
        <v>10</v>
      </c>
    </row>
    <row r="12" ht="20.25">
      <c r="A12" s="171" t="s">
        <v>11</v>
      </c>
    </row>
    <row r="13" ht="20.25">
      <c r="A13" s="171" t="s">
        <v>12</v>
      </c>
    </row>
    <row r="14" ht="20.25">
      <c r="A14" s="171" t="s">
        <v>13</v>
      </c>
    </row>
    <row r="15" ht="20.25">
      <c r="A15" s="171" t="s">
        <v>14</v>
      </c>
    </row>
    <row r="16" ht="20.25">
      <c r="A16" s="171" t="s">
        <v>15</v>
      </c>
    </row>
    <row r="17" ht="20.25">
      <c r="A17" s="171" t="s">
        <v>16</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FFFF00"/>
  </sheetPr>
  <dimension ref="A1:B239"/>
  <sheetViews>
    <sheetView workbookViewId="0" topLeftCell="A1">
      <pane xSplit="1" ySplit="2" topLeftCell="B170" activePane="bottomRight" state="frozen"/>
      <selection pane="bottomRight" activeCell="E176" sqref="E176"/>
    </sheetView>
  </sheetViews>
  <sheetFormatPr defaultColWidth="9.00390625" defaultRowHeight="14.25"/>
  <cols>
    <col min="1" max="1" width="59.50390625" style="49" customWidth="1"/>
    <col min="2" max="2" width="15.625" style="49" customWidth="1"/>
    <col min="3" max="4" width="9.00390625" style="47" customWidth="1"/>
    <col min="5" max="5" width="63.25390625" style="47" bestFit="1" customWidth="1"/>
    <col min="6" max="16384" width="9.00390625" style="47" customWidth="1"/>
  </cols>
  <sheetData>
    <row r="1" spans="1:2" ht="25.5">
      <c r="A1" s="48" t="s">
        <v>412</v>
      </c>
      <c r="B1" s="48"/>
    </row>
    <row r="2" ht="18.75" customHeight="1">
      <c r="B2" s="50" t="s">
        <v>18</v>
      </c>
    </row>
    <row r="3" spans="1:2" ht="23.25" customHeight="1">
      <c r="A3" s="78" t="s">
        <v>19</v>
      </c>
      <c r="B3" s="78" t="s">
        <v>20</v>
      </c>
    </row>
    <row r="4" spans="1:2" ht="23.25" customHeight="1">
      <c r="A4" s="53" t="s">
        <v>413</v>
      </c>
      <c r="B4" s="54">
        <f>B5+B11+B17</f>
        <v>0</v>
      </c>
    </row>
    <row r="5" spans="1:2" ht="23.25" customHeight="1">
      <c r="A5" s="55" t="s">
        <v>414</v>
      </c>
      <c r="B5" s="56">
        <f>SUM(B6:B10)</f>
        <v>0</v>
      </c>
    </row>
    <row r="6" spans="1:2" ht="23.25" customHeight="1">
      <c r="A6" s="57" t="s">
        <v>415</v>
      </c>
      <c r="B6" s="58"/>
    </row>
    <row r="7" spans="1:2" ht="23.25" customHeight="1">
      <c r="A7" s="57" t="s">
        <v>416</v>
      </c>
      <c r="B7" s="58"/>
    </row>
    <row r="8" spans="1:2" ht="23.25" customHeight="1">
      <c r="A8" s="57" t="s">
        <v>417</v>
      </c>
      <c r="B8" s="58"/>
    </row>
    <row r="9" spans="1:2" ht="23.25" customHeight="1">
      <c r="A9" s="59" t="s">
        <v>418</v>
      </c>
      <c r="B9" s="58"/>
    </row>
    <row r="10" spans="1:2" ht="23.25" customHeight="1">
      <c r="A10" s="57" t="s">
        <v>419</v>
      </c>
      <c r="B10" s="58"/>
    </row>
    <row r="11" spans="1:2" ht="23.25" customHeight="1">
      <c r="A11" s="55" t="s">
        <v>420</v>
      </c>
      <c r="B11" s="56">
        <f>SUM(B12:B16)</f>
        <v>0</v>
      </c>
    </row>
    <row r="12" spans="1:2" ht="23.25" customHeight="1">
      <c r="A12" s="55" t="s">
        <v>421</v>
      </c>
      <c r="B12" s="58"/>
    </row>
    <row r="13" spans="1:2" ht="23.25" customHeight="1">
      <c r="A13" s="55" t="s">
        <v>422</v>
      </c>
      <c r="B13" s="58"/>
    </row>
    <row r="14" spans="1:2" ht="23.25" customHeight="1">
      <c r="A14" s="55" t="s">
        <v>423</v>
      </c>
      <c r="B14" s="58"/>
    </row>
    <row r="15" spans="1:2" ht="23.25" customHeight="1">
      <c r="A15" s="60" t="s">
        <v>424</v>
      </c>
      <c r="B15" s="58"/>
    </row>
    <row r="16" spans="1:2" ht="23.25" customHeight="1">
      <c r="A16" s="60" t="s">
        <v>425</v>
      </c>
      <c r="B16" s="58"/>
    </row>
    <row r="17" spans="1:2" ht="23.25" customHeight="1">
      <c r="A17" s="55" t="s">
        <v>426</v>
      </c>
      <c r="B17" s="56">
        <f>SUM(B18:B19)</f>
        <v>0</v>
      </c>
    </row>
    <row r="18" spans="1:2" ht="23.25" customHeight="1">
      <c r="A18" s="61" t="s">
        <v>427</v>
      </c>
      <c r="B18" s="58"/>
    </row>
    <row r="19" spans="1:2" ht="23.25" customHeight="1">
      <c r="A19" s="61" t="s">
        <v>428</v>
      </c>
      <c r="B19" s="58"/>
    </row>
    <row r="20" spans="1:2" ht="23.25" customHeight="1">
      <c r="A20" s="53" t="s">
        <v>429</v>
      </c>
      <c r="B20" s="56">
        <f>B21+B25+B29</f>
        <v>0</v>
      </c>
    </row>
    <row r="21" spans="1:2" ht="23.25" customHeight="1">
      <c r="A21" s="57" t="s">
        <v>430</v>
      </c>
      <c r="B21" s="56">
        <f>SUM(B22:B24)</f>
        <v>0</v>
      </c>
    </row>
    <row r="22" spans="1:2" ht="23.25" customHeight="1">
      <c r="A22" s="57" t="s">
        <v>431</v>
      </c>
      <c r="B22" s="58"/>
    </row>
    <row r="23" spans="1:2" ht="23.25" customHeight="1">
      <c r="A23" s="57" t="s">
        <v>432</v>
      </c>
      <c r="B23" s="58"/>
    </row>
    <row r="24" spans="1:2" ht="23.25" customHeight="1">
      <c r="A24" s="57" t="s">
        <v>433</v>
      </c>
      <c r="B24" s="58"/>
    </row>
    <row r="25" spans="1:2" ht="23.25" customHeight="1">
      <c r="A25" s="57" t="s">
        <v>434</v>
      </c>
      <c r="B25" s="56">
        <f>SUM(B26:B28)</f>
        <v>0</v>
      </c>
    </row>
    <row r="26" spans="1:2" ht="23.25" customHeight="1">
      <c r="A26" s="57" t="s">
        <v>431</v>
      </c>
      <c r="B26" s="58"/>
    </row>
    <row r="27" spans="1:2" ht="23.25" customHeight="1">
      <c r="A27" s="57" t="s">
        <v>432</v>
      </c>
      <c r="B27" s="58"/>
    </row>
    <row r="28" spans="1:2" ht="23.25" customHeight="1">
      <c r="A28" s="62" t="s">
        <v>435</v>
      </c>
      <c r="B28" s="58"/>
    </row>
    <row r="29" spans="1:2" ht="23.25" customHeight="1">
      <c r="A29" s="55" t="s">
        <v>436</v>
      </c>
      <c r="B29" s="56">
        <f>SUM(B30:B31)</f>
        <v>0</v>
      </c>
    </row>
    <row r="30" spans="1:2" ht="23.25" customHeight="1">
      <c r="A30" s="61" t="s">
        <v>432</v>
      </c>
      <c r="B30" s="58"/>
    </row>
    <row r="31" spans="1:2" ht="23.25" customHeight="1">
      <c r="A31" s="61" t="s">
        <v>437</v>
      </c>
      <c r="B31" s="58"/>
    </row>
    <row r="32" spans="1:2" ht="23.25" customHeight="1">
      <c r="A32" s="53" t="s">
        <v>438</v>
      </c>
      <c r="B32" s="56">
        <f>B33+B38</f>
        <v>0</v>
      </c>
    </row>
    <row r="33" spans="1:2" ht="23.25" customHeight="1">
      <c r="A33" s="53" t="s">
        <v>439</v>
      </c>
      <c r="B33" s="56">
        <f>SUM(B34:B37)</f>
        <v>0</v>
      </c>
    </row>
    <row r="34" spans="1:2" ht="23.25" customHeight="1">
      <c r="A34" s="63" t="s">
        <v>440</v>
      </c>
      <c r="B34" s="58"/>
    </row>
    <row r="35" spans="1:2" ht="23.25" customHeight="1">
      <c r="A35" s="63" t="s">
        <v>441</v>
      </c>
      <c r="B35" s="58"/>
    </row>
    <row r="36" spans="1:2" ht="23.25" customHeight="1">
      <c r="A36" s="63" t="s">
        <v>442</v>
      </c>
      <c r="B36" s="58"/>
    </row>
    <row r="37" spans="1:2" ht="23.25" customHeight="1">
      <c r="A37" s="63" t="s">
        <v>443</v>
      </c>
      <c r="B37" s="58"/>
    </row>
    <row r="38" spans="1:2" ht="23.25" customHeight="1">
      <c r="A38" s="53" t="s">
        <v>444</v>
      </c>
      <c r="B38" s="56">
        <f>SUM(B39:B42)</f>
        <v>0</v>
      </c>
    </row>
    <row r="39" spans="1:2" ht="23.25" customHeight="1">
      <c r="A39" s="53" t="s">
        <v>445</v>
      </c>
      <c r="B39" s="58"/>
    </row>
    <row r="40" spans="1:2" ht="23.25" customHeight="1">
      <c r="A40" s="53" t="s">
        <v>446</v>
      </c>
      <c r="B40" s="58"/>
    </row>
    <row r="41" spans="1:2" ht="23.25" customHeight="1">
      <c r="A41" s="53" t="s">
        <v>447</v>
      </c>
      <c r="B41" s="58"/>
    </row>
    <row r="42" spans="1:2" ht="23.25" customHeight="1">
      <c r="A42" s="53" t="s">
        <v>448</v>
      </c>
      <c r="B42" s="58"/>
    </row>
    <row r="43" spans="1:2" ht="23.25" customHeight="1">
      <c r="A43" s="53" t="s">
        <v>449</v>
      </c>
      <c r="B43" s="56">
        <f>B44+B52+B56+B57+B63+B67+B71+B75+B81+B84</f>
        <v>35000</v>
      </c>
    </row>
    <row r="44" spans="1:2" ht="23.25" customHeight="1">
      <c r="A44" s="63" t="s">
        <v>450</v>
      </c>
      <c r="B44" s="56">
        <f>SUM(B45:B51)</f>
        <v>35000</v>
      </c>
    </row>
    <row r="45" spans="1:2" ht="23.25" customHeight="1">
      <c r="A45" s="62" t="s">
        <v>451</v>
      </c>
      <c r="B45" s="58">
        <v>8788</v>
      </c>
    </row>
    <row r="46" spans="1:2" ht="23.25" customHeight="1">
      <c r="A46" s="62" t="s">
        <v>452</v>
      </c>
      <c r="B46" s="58"/>
    </row>
    <row r="47" spans="1:2" ht="23.25" customHeight="1">
      <c r="A47" s="62" t="s">
        <v>453</v>
      </c>
      <c r="B47" s="58">
        <v>250</v>
      </c>
    </row>
    <row r="48" spans="1:2" ht="23.25" customHeight="1">
      <c r="A48" s="62" t="s">
        <v>454</v>
      </c>
      <c r="B48" s="58">
        <v>5000</v>
      </c>
    </row>
    <row r="49" spans="1:2" ht="23.25" customHeight="1">
      <c r="A49" s="62" t="s">
        <v>455</v>
      </c>
      <c r="B49" s="58">
        <v>1800</v>
      </c>
    </row>
    <row r="50" spans="1:2" ht="23.25" customHeight="1">
      <c r="A50" s="62" t="s">
        <v>456</v>
      </c>
      <c r="B50" s="58">
        <v>2200</v>
      </c>
    </row>
    <row r="51" spans="1:2" ht="23.25" customHeight="1">
      <c r="A51" s="62" t="s">
        <v>457</v>
      </c>
      <c r="B51" s="58">
        <v>16962</v>
      </c>
    </row>
    <row r="52" spans="1:2" ht="23.25" customHeight="1">
      <c r="A52" s="63" t="s">
        <v>458</v>
      </c>
      <c r="B52" s="56">
        <f>SUM(B53:B55)</f>
        <v>0</v>
      </c>
    </row>
    <row r="53" spans="1:2" ht="23.25" customHeight="1">
      <c r="A53" s="62" t="s">
        <v>451</v>
      </c>
      <c r="B53" s="58"/>
    </row>
    <row r="54" spans="1:2" ht="23.25" customHeight="1">
      <c r="A54" s="62" t="s">
        <v>452</v>
      </c>
      <c r="B54" s="58"/>
    </row>
    <row r="55" spans="1:2" ht="23.25" customHeight="1">
      <c r="A55" s="62" t="s">
        <v>459</v>
      </c>
      <c r="B55" s="58"/>
    </row>
    <row r="56" spans="1:2" ht="23.25" customHeight="1">
      <c r="A56" s="53" t="s">
        <v>460</v>
      </c>
      <c r="B56" s="56"/>
    </row>
    <row r="57" spans="1:2" ht="23.25" customHeight="1">
      <c r="A57" s="53" t="s">
        <v>461</v>
      </c>
      <c r="B57" s="56">
        <f>SUM(B58:B62)</f>
        <v>0</v>
      </c>
    </row>
    <row r="58" spans="1:2" ht="23.25" customHeight="1">
      <c r="A58" s="62" t="s">
        <v>462</v>
      </c>
      <c r="B58" s="58"/>
    </row>
    <row r="59" spans="1:2" ht="23.25" customHeight="1">
      <c r="A59" s="62" t="s">
        <v>463</v>
      </c>
      <c r="B59" s="58"/>
    </row>
    <row r="60" spans="1:2" ht="23.25" customHeight="1">
      <c r="A60" s="62" t="s">
        <v>464</v>
      </c>
      <c r="B60" s="58"/>
    </row>
    <row r="61" spans="1:2" ht="23.25" customHeight="1">
      <c r="A61" s="62" t="s">
        <v>465</v>
      </c>
      <c r="B61" s="58"/>
    </row>
    <row r="62" spans="1:2" ht="23.25" customHeight="1">
      <c r="A62" s="62" t="s">
        <v>466</v>
      </c>
      <c r="B62" s="58"/>
    </row>
    <row r="63" spans="1:2" ht="23.25" customHeight="1">
      <c r="A63" s="63" t="s">
        <v>467</v>
      </c>
      <c r="B63" s="56">
        <f>SUM(B64:B66)</f>
        <v>0</v>
      </c>
    </row>
    <row r="64" spans="1:2" ht="23.25" customHeight="1">
      <c r="A64" s="53" t="s">
        <v>468</v>
      </c>
      <c r="B64" s="58"/>
    </row>
    <row r="65" spans="1:2" ht="23.25" customHeight="1">
      <c r="A65" s="53" t="s">
        <v>469</v>
      </c>
      <c r="B65" s="58"/>
    </row>
    <row r="66" spans="1:2" ht="23.25" customHeight="1">
      <c r="A66" s="53" t="s">
        <v>470</v>
      </c>
      <c r="B66" s="58"/>
    </row>
    <row r="67" spans="1:2" ht="23.25" customHeight="1">
      <c r="A67" s="64" t="s">
        <v>471</v>
      </c>
      <c r="B67" s="56">
        <f>SUM(B68:B70)</f>
        <v>0</v>
      </c>
    </row>
    <row r="68" spans="1:2" ht="23.25" customHeight="1">
      <c r="A68" s="61" t="s">
        <v>451</v>
      </c>
      <c r="B68" s="58"/>
    </row>
    <row r="69" spans="1:2" ht="23.25" customHeight="1">
      <c r="A69" s="61" t="s">
        <v>452</v>
      </c>
      <c r="B69" s="58"/>
    </row>
    <row r="70" spans="1:2" ht="23.25" customHeight="1">
      <c r="A70" s="61" t="s">
        <v>472</v>
      </c>
      <c r="B70" s="58"/>
    </row>
    <row r="71" spans="1:2" ht="23.25" customHeight="1">
      <c r="A71" s="64" t="s">
        <v>473</v>
      </c>
      <c r="B71" s="56">
        <f>SUM(B72:B74)</f>
        <v>0</v>
      </c>
    </row>
    <row r="72" spans="1:2" ht="23.25" customHeight="1">
      <c r="A72" s="61" t="s">
        <v>451</v>
      </c>
      <c r="B72" s="58"/>
    </row>
    <row r="73" spans="1:2" ht="23.25" customHeight="1">
      <c r="A73" s="61" t="s">
        <v>452</v>
      </c>
      <c r="B73" s="58"/>
    </row>
    <row r="74" spans="1:2" ht="23.25" customHeight="1">
      <c r="A74" s="61" t="s">
        <v>474</v>
      </c>
      <c r="B74" s="58"/>
    </row>
    <row r="75" spans="1:2" ht="23.25" customHeight="1">
      <c r="A75" s="64" t="s">
        <v>475</v>
      </c>
      <c r="B75" s="56">
        <f>SUM(B76:B80)</f>
        <v>0</v>
      </c>
    </row>
    <row r="76" spans="1:2" ht="23.25" customHeight="1">
      <c r="A76" s="61" t="s">
        <v>462</v>
      </c>
      <c r="B76" s="58"/>
    </row>
    <row r="77" spans="1:2" ht="23.25" customHeight="1">
      <c r="A77" s="61" t="s">
        <v>463</v>
      </c>
      <c r="B77" s="58"/>
    </row>
    <row r="78" spans="1:2" ht="23.25" customHeight="1">
      <c r="A78" s="61" t="s">
        <v>464</v>
      </c>
      <c r="B78" s="58"/>
    </row>
    <row r="79" spans="1:2" ht="23.25" customHeight="1">
      <c r="A79" s="61" t="s">
        <v>465</v>
      </c>
      <c r="B79" s="58"/>
    </row>
    <row r="80" spans="1:2" ht="23.25" customHeight="1">
      <c r="A80" s="61" t="s">
        <v>476</v>
      </c>
      <c r="B80" s="58"/>
    </row>
    <row r="81" spans="1:2" ht="23.25" customHeight="1">
      <c r="A81" s="64" t="s">
        <v>477</v>
      </c>
      <c r="B81" s="56">
        <f>SUM(B82:B83)</f>
        <v>0</v>
      </c>
    </row>
    <row r="82" spans="1:2" ht="23.25" customHeight="1">
      <c r="A82" s="61" t="s">
        <v>468</v>
      </c>
      <c r="B82" s="58"/>
    </row>
    <row r="83" spans="1:2" ht="23.25" customHeight="1">
      <c r="A83" s="61" t="s">
        <v>478</v>
      </c>
      <c r="B83" s="58"/>
    </row>
    <row r="84" spans="1:2" ht="23.25" customHeight="1">
      <c r="A84" s="65" t="s">
        <v>479</v>
      </c>
      <c r="B84" s="56">
        <f>SUM(B85:B92)</f>
        <v>0</v>
      </c>
    </row>
    <row r="85" spans="1:2" ht="23.25" customHeight="1">
      <c r="A85" s="65" t="s">
        <v>451</v>
      </c>
      <c r="B85" s="58"/>
    </row>
    <row r="86" spans="1:2" ht="23.25" customHeight="1">
      <c r="A86" s="65" t="s">
        <v>452</v>
      </c>
      <c r="B86" s="58"/>
    </row>
    <row r="87" spans="1:2" ht="23.25" customHeight="1">
      <c r="A87" s="65" t="s">
        <v>453</v>
      </c>
      <c r="B87" s="58"/>
    </row>
    <row r="88" spans="1:2" ht="23.25" customHeight="1">
      <c r="A88" s="65" t="s">
        <v>454</v>
      </c>
      <c r="B88" s="58"/>
    </row>
    <row r="89" spans="1:2" ht="23.25" customHeight="1">
      <c r="A89" s="65" t="s">
        <v>480</v>
      </c>
      <c r="B89" s="58"/>
    </row>
    <row r="90" spans="1:2" ht="23.25" customHeight="1">
      <c r="A90" s="65" t="s">
        <v>481</v>
      </c>
      <c r="B90" s="58"/>
    </row>
    <row r="91" spans="1:2" ht="23.25" customHeight="1">
      <c r="A91" s="65" t="s">
        <v>482</v>
      </c>
      <c r="B91" s="58"/>
    </row>
    <row r="92" spans="1:2" ht="23.25" customHeight="1">
      <c r="A92" s="65" t="s">
        <v>483</v>
      </c>
      <c r="B92" s="58"/>
    </row>
    <row r="93" spans="1:2" ht="23.25" customHeight="1">
      <c r="A93" s="53" t="s">
        <v>484</v>
      </c>
      <c r="B93" s="56">
        <f>B94+B99+B104</f>
        <v>0</v>
      </c>
    </row>
    <row r="94" spans="1:2" ht="23.25" customHeight="1">
      <c r="A94" s="62" t="s">
        <v>485</v>
      </c>
      <c r="B94" s="56">
        <f>SUM(B95:B98)</f>
        <v>0</v>
      </c>
    </row>
    <row r="95" spans="1:2" ht="23.25" customHeight="1">
      <c r="A95" s="62" t="s">
        <v>432</v>
      </c>
      <c r="B95" s="58"/>
    </row>
    <row r="96" spans="1:2" ht="23.25" customHeight="1">
      <c r="A96" s="62" t="s">
        <v>486</v>
      </c>
      <c r="B96" s="58"/>
    </row>
    <row r="97" spans="1:2" ht="23.25" customHeight="1">
      <c r="A97" s="62" t="s">
        <v>487</v>
      </c>
      <c r="B97" s="58"/>
    </row>
    <row r="98" spans="1:2" ht="23.25" customHeight="1">
      <c r="A98" s="62" t="s">
        <v>488</v>
      </c>
      <c r="B98" s="58"/>
    </row>
    <row r="99" spans="1:2" ht="23.25" customHeight="1">
      <c r="A99" s="62" t="s">
        <v>489</v>
      </c>
      <c r="B99" s="56">
        <f>SUM(B100:B103)</f>
        <v>0</v>
      </c>
    </row>
    <row r="100" spans="1:2" ht="23.25" customHeight="1">
      <c r="A100" s="62" t="s">
        <v>432</v>
      </c>
      <c r="B100" s="58"/>
    </row>
    <row r="101" spans="1:2" ht="23.25" customHeight="1">
      <c r="A101" s="62" t="s">
        <v>486</v>
      </c>
      <c r="B101" s="58"/>
    </row>
    <row r="102" spans="1:2" ht="23.25" customHeight="1">
      <c r="A102" s="62" t="s">
        <v>490</v>
      </c>
      <c r="B102" s="58"/>
    </row>
    <row r="103" spans="1:2" ht="23.25" customHeight="1">
      <c r="A103" s="62" t="s">
        <v>491</v>
      </c>
      <c r="B103" s="58"/>
    </row>
    <row r="104" spans="1:2" ht="23.25" customHeight="1">
      <c r="A104" s="62" t="s">
        <v>492</v>
      </c>
      <c r="B104" s="56">
        <f>SUM(B105:B108)</f>
        <v>0</v>
      </c>
    </row>
    <row r="105" spans="1:2" ht="23.25" customHeight="1">
      <c r="A105" s="62" t="s">
        <v>493</v>
      </c>
      <c r="B105" s="58"/>
    </row>
    <row r="106" spans="1:2" ht="23.25" customHeight="1">
      <c r="A106" s="66" t="s">
        <v>494</v>
      </c>
      <c r="B106" s="58"/>
    </row>
    <row r="107" spans="1:2" ht="23.25" customHeight="1">
      <c r="A107" s="62" t="s">
        <v>495</v>
      </c>
      <c r="B107" s="58"/>
    </row>
    <row r="108" spans="1:2" ht="23.25" customHeight="1">
      <c r="A108" s="62" t="s">
        <v>496</v>
      </c>
      <c r="B108" s="58"/>
    </row>
    <row r="109" spans="1:2" ht="23.25" customHeight="1">
      <c r="A109" s="57" t="s">
        <v>497</v>
      </c>
      <c r="B109" s="56">
        <f>B110+B115+B120+B125+B134+B141+B150+B153+B156+B157</f>
        <v>0</v>
      </c>
    </row>
    <row r="110" spans="1:2" ht="23.25" customHeight="1">
      <c r="A110" s="62" t="s">
        <v>498</v>
      </c>
      <c r="B110" s="56">
        <f>SUM(B111:B114)</f>
        <v>0</v>
      </c>
    </row>
    <row r="111" spans="1:2" ht="23.25" customHeight="1">
      <c r="A111" s="62" t="s">
        <v>499</v>
      </c>
      <c r="B111" s="58"/>
    </row>
    <row r="112" spans="1:2" ht="23.25" customHeight="1">
      <c r="A112" s="62" t="s">
        <v>500</v>
      </c>
      <c r="B112" s="58"/>
    </row>
    <row r="113" spans="1:2" ht="23.25" customHeight="1">
      <c r="A113" s="62" t="s">
        <v>501</v>
      </c>
      <c r="B113" s="58"/>
    </row>
    <row r="114" spans="1:2" ht="23.25" customHeight="1">
      <c r="A114" s="62" t="s">
        <v>502</v>
      </c>
      <c r="B114" s="58"/>
    </row>
    <row r="115" spans="1:2" ht="23.25" customHeight="1">
      <c r="A115" s="62" t="s">
        <v>503</v>
      </c>
      <c r="B115" s="56">
        <f>SUM(B116:B119)</f>
        <v>0</v>
      </c>
    </row>
    <row r="116" spans="1:2" ht="23.25" customHeight="1">
      <c r="A116" s="62" t="s">
        <v>501</v>
      </c>
      <c r="B116" s="58"/>
    </row>
    <row r="117" spans="1:2" ht="23.25" customHeight="1">
      <c r="A117" s="62" t="s">
        <v>504</v>
      </c>
      <c r="B117" s="58"/>
    </row>
    <row r="118" spans="1:2" ht="23.25" customHeight="1">
      <c r="A118" s="62" t="s">
        <v>505</v>
      </c>
      <c r="B118" s="58"/>
    </row>
    <row r="119" spans="1:2" ht="23.25" customHeight="1">
      <c r="A119" s="62" t="s">
        <v>506</v>
      </c>
      <c r="B119" s="58"/>
    </row>
    <row r="120" spans="1:2" ht="23.25" customHeight="1">
      <c r="A120" s="62" t="s">
        <v>507</v>
      </c>
      <c r="B120" s="56">
        <f>SUM(B121:B124)</f>
        <v>0</v>
      </c>
    </row>
    <row r="121" spans="1:2" ht="23.25" customHeight="1">
      <c r="A121" s="62" t="s">
        <v>508</v>
      </c>
      <c r="B121" s="58"/>
    </row>
    <row r="122" spans="1:2" ht="23.25" customHeight="1">
      <c r="A122" s="62" t="s">
        <v>509</v>
      </c>
      <c r="B122" s="58"/>
    </row>
    <row r="123" spans="1:2" ht="23.25" customHeight="1">
      <c r="A123" s="62" t="s">
        <v>510</v>
      </c>
      <c r="B123" s="58"/>
    </row>
    <row r="124" spans="1:2" ht="23.25" customHeight="1">
      <c r="A124" s="62" t="s">
        <v>511</v>
      </c>
      <c r="B124" s="58"/>
    </row>
    <row r="125" spans="1:2" ht="23.25" customHeight="1">
      <c r="A125" s="62" t="s">
        <v>512</v>
      </c>
      <c r="B125" s="56">
        <f>SUM(B126:B133)</f>
        <v>0</v>
      </c>
    </row>
    <row r="126" spans="1:2" ht="23.25" customHeight="1">
      <c r="A126" s="62" t="s">
        <v>513</v>
      </c>
      <c r="B126" s="58"/>
    </row>
    <row r="127" spans="1:2" ht="23.25" customHeight="1">
      <c r="A127" s="62" t="s">
        <v>514</v>
      </c>
      <c r="B127" s="58"/>
    </row>
    <row r="128" spans="1:2" ht="23.25" customHeight="1">
      <c r="A128" s="62" t="s">
        <v>515</v>
      </c>
      <c r="B128" s="58"/>
    </row>
    <row r="129" spans="1:2" ht="23.25" customHeight="1">
      <c r="A129" s="62" t="s">
        <v>516</v>
      </c>
      <c r="B129" s="58"/>
    </row>
    <row r="130" spans="1:2" ht="23.25" customHeight="1">
      <c r="A130" s="62" t="s">
        <v>517</v>
      </c>
      <c r="B130" s="58"/>
    </row>
    <row r="131" spans="1:2" ht="23.25" customHeight="1">
      <c r="A131" s="62" t="s">
        <v>518</v>
      </c>
      <c r="B131" s="58"/>
    </row>
    <row r="132" spans="1:2" ht="23.25" customHeight="1">
      <c r="A132" s="62" t="s">
        <v>519</v>
      </c>
      <c r="B132" s="58"/>
    </row>
    <row r="133" spans="1:2" ht="23.25" customHeight="1">
      <c r="A133" s="62" t="s">
        <v>520</v>
      </c>
      <c r="B133" s="58"/>
    </row>
    <row r="134" spans="1:2" ht="23.25" customHeight="1">
      <c r="A134" s="62" t="s">
        <v>521</v>
      </c>
      <c r="B134" s="56">
        <f>SUM(B135:B140)</f>
        <v>0</v>
      </c>
    </row>
    <row r="135" spans="1:2" ht="23.25" customHeight="1">
      <c r="A135" s="62" t="s">
        <v>522</v>
      </c>
      <c r="B135" s="58"/>
    </row>
    <row r="136" spans="1:2" ht="23.25" customHeight="1">
      <c r="A136" s="62" t="s">
        <v>523</v>
      </c>
      <c r="B136" s="58"/>
    </row>
    <row r="137" spans="1:2" ht="23.25" customHeight="1">
      <c r="A137" s="62" t="s">
        <v>524</v>
      </c>
      <c r="B137" s="58"/>
    </row>
    <row r="138" spans="1:2" ht="23.25" customHeight="1">
      <c r="A138" s="62" t="s">
        <v>525</v>
      </c>
      <c r="B138" s="58"/>
    </row>
    <row r="139" spans="1:2" ht="23.25" customHeight="1">
      <c r="A139" s="62" t="s">
        <v>526</v>
      </c>
      <c r="B139" s="58"/>
    </row>
    <row r="140" spans="1:2" ht="23.25" customHeight="1">
      <c r="A140" s="62" t="s">
        <v>527</v>
      </c>
      <c r="B140" s="58"/>
    </row>
    <row r="141" spans="1:2" ht="23.25" customHeight="1">
      <c r="A141" s="62" t="s">
        <v>528</v>
      </c>
      <c r="B141" s="56">
        <f>SUM(B142:B149)</f>
        <v>0</v>
      </c>
    </row>
    <row r="142" spans="1:2" ht="23.25" customHeight="1">
      <c r="A142" s="62" t="s">
        <v>529</v>
      </c>
      <c r="B142" s="58"/>
    </row>
    <row r="143" spans="1:2" ht="23.25" customHeight="1">
      <c r="A143" s="62" t="s">
        <v>530</v>
      </c>
      <c r="B143" s="58"/>
    </row>
    <row r="144" spans="1:2" ht="23.25" customHeight="1">
      <c r="A144" s="62" t="s">
        <v>531</v>
      </c>
      <c r="B144" s="58"/>
    </row>
    <row r="145" spans="1:2" ht="23.25" customHeight="1">
      <c r="A145" s="62" t="s">
        <v>532</v>
      </c>
      <c r="B145" s="58"/>
    </row>
    <row r="146" spans="1:2" ht="23.25" customHeight="1">
      <c r="A146" s="62" t="s">
        <v>533</v>
      </c>
      <c r="B146" s="58"/>
    </row>
    <row r="147" spans="1:2" ht="23.25" customHeight="1">
      <c r="A147" s="62" t="s">
        <v>534</v>
      </c>
      <c r="B147" s="58"/>
    </row>
    <row r="148" spans="1:2" ht="23.25" customHeight="1">
      <c r="A148" s="62" t="s">
        <v>535</v>
      </c>
      <c r="B148" s="58"/>
    </row>
    <row r="149" spans="1:2" ht="23.25" customHeight="1">
      <c r="A149" s="62" t="s">
        <v>536</v>
      </c>
      <c r="B149" s="58"/>
    </row>
    <row r="150" spans="1:2" ht="23.25" customHeight="1">
      <c r="A150" s="62" t="s">
        <v>537</v>
      </c>
      <c r="B150" s="56">
        <f>SUM(B151:B152)</f>
        <v>0</v>
      </c>
    </row>
    <row r="151" spans="1:2" ht="23.25" customHeight="1">
      <c r="A151" s="61" t="s">
        <v>499</v>
      </c>
      <c r="B151" s="58"/>
    </row>
    <row r="152" spans="1:2" ht="23.25" customHeight="1">
      <c r="A152" s="61" t="s">
        <v>538</v>
      </c>
      <c r="B152" s="58"/>
    </row>
    <row r="153" spans="1:2" ht="23.25" customHeight="1">
      <c r="A153" s="62" t="s">
        <v>539</v>
      </c>
      <c r="B153" s="56">
        <f>SUM(B154:B155)</f>
        <v>0</v>
      </c>
    </row>
    <row r="154" spans="1:2" ht="23.25" customHeight="1">
      <c r="A154" s="61" t="s">
        <v>499</v>
      </c>
      <c r="B154" s="58"/>
    </row>
    <row r="155" spans="1:2" ht="23.25" customHeight="1">
      <c r="A155" s="61" t="s">
        <v>540</v>
      </c>
      <c r="B155" s="58"/>
    </row>
    <row r="156" spans="1:2" ht="23.25" customHeight="1">
      <c r="A156" s="62" t="s">
        <v>541</v>
      </c>
      <c r="B156" s="56"/>
    </row>
    <row r="157" spans="1:2" ht="23.25" customHeight="1">
      <c r="A157" s="62" t="s">
        <v>542</v>
      </c>
      <c r="B157" s="56">
        <f>SUM(B158:B160)</f>
        <v>0</v>
      </c>
    </row>
    <row r="158" spans="1:2" ht="23.25" customHeight="1">
      <c r="A158" s="61" t="s">
        <v>508</v>
      </c>
      <c r="B158" s="58"/>
    </row>
    <row r="159" spans="1:2" ht="23.25" customHeight="1">
      <c r="A159" s="61" t="s">
        <v>510</v>
      </c>
      <c r="B159" s="58"/>
    </row>
    <row r="160" spans="1:2" ht="23.25" customHeight="1">
      <c r="A160" s="61" t="s">
        <v>543</v>
      </c>
      <c r="B160" s="58"/>
    </row>
    <row r="161" spans="1:2" ht="23.25" customHeight="1">
      <c r="A161" s="59" t="s">
        <v>544</v>
      </c>
      <c r="B161" s="56">
        <f>B162</f>
        <v>0</v>
      </c>
    </row>
    <row r="162" spans="1:2" ht="23.25" customHeight="1">
      <c r="A162" s="62" t="s">
        <v>545</v>
      </c>
      <c r="B162" s="56">
        <f>B163+B164</f>
        <v>0</v>
      </c>
    </row>
    <row r="163" spans="1:2" ht="23.25" customHeight="1">
      <c r="A163" s="62" t="s">
        <v>546</v>
      </c>
      <c r="B163" s="58"/>
    </row>
    <row r="164" spans="1:2" ht="23.25" customHeight="1">
      <c r="A164" s="62" t="s">
        <v>547</v>
      </c>
      <c r="B164" s="58"/>
    </row>
    <row r="165" spans="1:2" ht="23.25" customHeight="1">
      <c r="A165" s="57" t="s">
        <v>548</v>
      </c>
      <c r="B165" s="56">
        <f>B166+B170+B179</f>
        <v>350</v>
      </c>
    </row>
    <row r="166" spans="1:2" ht="23.25" customHeight="1">
      <c r="A166" s="66" t="s">
        <v>549</v>
      </c>
      <c r="B166" s="56">
        <f>SUM(B167:B169)</f>
        <v>0</v>
      </c>
    </row>
    <row r="167" spans="1:2" ht="23.25" customHeight="1">
      <c r="A167" s="66" t="s">
        <v>550</v>
      </c>
      <c r="B167" s="58"/>
    </row>
    <row r="168" spans="1:2" ht="23.25" customHeight="1">
      <c r="A168" s="66" t="s">
        <v>551</v>
      </c>
      <c r="B168" s="58"/>
    </row>
    <row r="169" spans="1:2" ht="23.25" customHeight="1">
      <c r="A169" s="66" t="s">
        <v>552</v>
      </c>
      <c r="B169" s="58"/>
    </row>
    <row r="170" spans="1:2" ht="23.25" customHeight="1">
      <c r="A170" s="62" t="s">
        <v>553</v>
      </c>
      <c r="B170" s="56">
        <f>SUM(B171:B178)</f>
        <v>0</v>
      </c>
    </row>
    <row r="171" spans="1:2" ht="23.25" customHeight="1">
      <c r="A171" s="62" t="s">
        <v>554</v>
      </c>
      <c r="B171" s="58"/>
    </row>
    <row r="172" spans="1:2" ht="23.25" customHeight="1">
      <c r="A172" s="62" t="s">
        <v>555</v>
      </c>
      <c r="B172" s="58"/>
    </row>
    <row r="173" spans="1:2" ht="23.25" customHeight="1">
      <c r="A173" s="62" t="s">
        <v>556</v>
      </c>
      <c r="B173" s="58"/>
    </row>
    <row r="174" spans="1:2" ht="23.25" customHeight="1">
      <c r="A174" s="62" t="s">
        <v>557</v>
      </c>
      <c r="B174" s="58"/>
    </row>
    <row r="175" spans="1:2" ht="23.25" customHeight="1">
      <c r="A175" s="62" t="s">
        <v>558</v>
      </c>
      <c r="B175" s="58"/>
    </row>
    <row r="176" spans="1:2" ht="23.25" customHeight="1">
      <c r="A176" s="62" t="s">
        <v>559</v>
      </c>
      <c r="B176" s="58"/>
    </row>
    <row r="177" spans="1:2" ht="23.25" customHeight="1">
      <c r="A177" s="62" t="s">
        <v>560</v>
      </c>
      <c r="B177" s="58"/>
    </row>
    <row r="178" spans="1:2" ht="23.25" customHeight="1">
      <c r="A178" s="62" t="s">
        <v>561</v>
      </c>
      <c r="B178" s="58"/>
    </row>
    <row r="179" spans="1:2" ht="23.25" customHeight="1">
      <c r="A179" s="62" t="s">
        <v>562</v>
      </c>
      <c r="B179" s="56">
        <f>SUM(B180:B189)</f>
        <v>350</v>
      </c>
    </row>
    <row r="180" spans="1:2" ht="23.25" customHeight="1">
      <c r="A180" s="62" t="s">
        <v>563</v>
      </c>
      <c r="B180" s="58">
        <v>150</v>
      </c>
    </row>
    <row r="181" spans="1:2" ht="23.25" customHeight="1">
      <c r="A181" s="62" t="s">
        <v>564</v>
      </c>
      <c r="B181" s="58">
        <v>200</v>
      </c>
    </row>
    <row r="182" spans="1:2" ht="23.25" customHeight="1">
      <c r="A182" s="62" t="s">
        <v>565</v>
      </c>
      <c r="B182" s="58"/>
    </row>
    <row r="183" spans="1:2" ht="23.25" customHeight="1">
      <c r="A183" s="62" t="s">
        <v>566</v>
      </c>
      <c r="B183" s="58"/>
    </row>
    <row r="184" spans="1:2" ht="23.25" customHeight="1">
      <c r="A184" s="62" t="s">
        <v>567</v>
      </c>
      <c r="B184" s="58"/>
    </row>
    <row r="185" spans="1:2" ht="23.25" customHeight="1">
      <c r="A185" s="62" t="s">
        <v>568</v>
      </c>
      <c r="B185" s="58"/>
    </row>
    <row r="186" spans="1:2" ht="23.25" customHeight="1">
      <c r="A186" s="62" t="s">
        <v>569</v>
      </c>
      <c r="B186" s="67"/>
    </row>
    <row r="187" spans="1:2" ht="23.25" customHeight="1">
      <c r="A187" s="62" t="s">
        <v>570</v>
      </c>
      <c r="B187" s="67"/>
    </row>
    <row r="188" spans="1:2" ht="23.25" customHeight="1">
      <c r="A188" s="62" t="s">
        <v>571</v>
      </c>
      <c r="B188" s="67"/>
    </row>
    <row r="189" spans="1:2" ht="23.25" customHeight="1">
      <c r="A189" s="62" t="s">
        <v>572</v>
      </c>
      <c r="B189" s="67"/>
    </row>
    <row r="190" spans="1:2" ht="23.25" customHeight="1">
      <c r="A190" s="57" t="s">
        <v>573</v>
      </c>
      <c r="B190" s="68">
        <f>SUM(B191:B206)</f>
        <v>0</v>
      </c>
    </row>
    <row r="191" spans="1:2" ht="23.25" customHeight="1">
      <c r="A191" s="57" t="s">
        <v>574</v>
      </c>
      <c r="B191" s="67"/>
    </row>
    <row r="192" spans="1:2" ht="23.25" customHeight="1">
      <c r="A192" s="57" t="s">
        <v>575</v>
      </c>
      <c r="B192" s="67"/>
    </row>
    <row r="193" spans="1:2" ht="23.25" customHeight="1">
      <c r="A193" s="57" t="s">
        <v>576</v>
      </c>
      <c r="B193" s="67"/>
    </row>
    <row r="194" spans="1:2" ht="23.25" customHeight="1">
      <c r="A194" s="57" t="s">
        <v>577</v>
      </c>
      <c r="B194" s="67"/>
    </row>
    <row r="195" spans="1:2" ht="23.25" customHeight="1">
      <c r="A195" s="57" t="s">
        <v>578</v>
      </c>
      <c r="B195" s="67"/>
    </row>
    <row r="196" spans="1:2" ht="23.25" customHeight="1">
      <c r="A196" s="57" t="s">
        <v>579</v>
      </c>
      <c r="B196" s="67"/>
    </row>
    <row r="197" spans="1:2" ht="23.25" customHeight="1">
      <c r="A197" s="57" t="s">
        <v>580</v>
      </c>
      <c r="B197" s="67"/>
    </row>
    <row r="198" spans="1:2" ht="23.25" customHeight="1">
      <c r="A198" s="57" t="s">
        <v>581</v>
      </c>
      <c r="B198" s="67"/>
    </row>
    <row r="199" spans="1:2" ht="23.25" customHeight="1">
      <c r="A199" s="57" t="s">
        <v>582</v>
      </c>
      <c r="B199" s="67"/>
    </row>
    <row r="200" spans="1:2" ht="23.25" customHeight="1">
      <c r="A200" s="57" t="s">
        <v>583</v>
      </c>
      <c r="B200" s="67"/>
    </row>
    <row r="201" spans="1:2" ht="23.25" customHeight="1">
      <c r="A201" s="57" t="s">
        <v>584</v>
      </c>
      <c r="B201" s="67"/>
    </row>
    <row r="202" spans="1:2" ht="23.25" customHeight="1">
      <c r="A202" s="57" t="s">
        <v>585</v>
      </c>
      <c r="B202" s="67"/>
    </row>
    <row r="203" spans="1:2" ht="23.25" customHeight="1">
      <c r="A203" s="57" t="s">
        <v>586</v>
      </c>
      <c r="B203" s="69"/>
    </row>
    <row r="204" spans="1:2" ht="23.25" customHeight="1">
      <c r="A204" s="57" t="s">
        <v>587</v>
      </c>
      <c r="B204" s="67"/>
    </row>
    <row r="205" spans="1:2" ht="23.25" customHeight="1">
      <c r="A205" s="57" t="s">
        <v>588</v>
      </c>
      <c r="B205" s="67"/>
    </row>
    <row r="206" spans="1:2" ht="23.25" customHeight="1">
      <c r="A206" s="57" t="s">
        <v>589</v>
      </c>
      <c r="B206" s="67"/>
    </row>
    <row r="207" spans="1:2" ht="23.25" customHeight="1">
      <c r="A207" s="57" t="s">
        <v>590</v>
      </c>
      <c r="B207" s="68">
        <f>SUM(B208:B223)</f>
        <v>0</v>
      </c>
    </row>
    <row r="208" spans="1:2" ht="23.25" customHeight="1">
      <c r="A208" s="57" t="s">
        <v>591</v>
      </c>
      <c r="B208" s="67"/>
    </row>
    <row r="209" spans="1:2" ht="23.25" customHeight="1">
      <c r="A209" s="57" t="s">
        <v>592</v>
      </c>
      <c r="B209" s="67"/>
    </row>
    <row r="210" spans="1:2" ht="23.25" customHeight="1">
      <c r="A210" s="57" t="s">
        <v>593</v>
      </c>
      <c r="B210" s="67"/>
    </row>
    <row r="211" spans="1:2" ht="23.25" customHeight="1">
      <c r="A211" s="57" t="s">
        <v>594</v>
      </c>
      <c r="B211" s="67"/>
    </row>
    <row r="212" spans="1:2" ht="23.25" customHeight="1">
      <c r="A212" s="57" t="s">
        <v>595</v>
      </c>
      <c r="B212" s="67"/>
    </row>
    <row r="213" spans="1:2" ht="23.25" customHeight="1">
      <c r="A213" s="57" t="s">
        <v>596</v>
      </c>
      <c r="B213" s="70"/>
    </row>
    <row r="214" spans="1:2" ht="23.25" customHeight="1">
      <c r="A214" s="57" t="s">
        <v>597</v>
      </c>
      <c r="B214" s="67"/>
    </row>
    <row r="215" spans="1:2" ht="23.25" customHeight="1">
      <c r="A215" s="57" t="s">
        <v>598</v>
      </c>
      <c r="B215" s="67"/>
    </row>
    <row r="216" spans="1:2" ht="23.25" customHeight="1">
      <c r="A216" s="57" t="s">
        <v>599</v>
      </c>
      <c r="B216" s="67"/>
    </row>
    <row r="217" spans="1:2" ht="23.25" customHeight="1">
      <c r="A217" s="57" t="s">
        <v>600</v>
      </c>
      <c r="B217" s="67"/>
    </row>
    <row r="218" spans="1:2" ht="23.25" customHeight="1">
      <c r="A218" s="57" t="s">
        <v>601</v>
      </c>
      <c r="B218" s="67"/>
    </row>
    <row r="219" spans="1:2" ht="23.25" customHeight="1">
      <c r="A219" s="57" t="s">
        <v>602</v>
      </c>
      <c r="B219" s="67"/>
    </row>
    <row r="220" spans="1:2" ht="23.25" customHeight="1">
      <c r="A220" s="57" t="s">
        <v>603</v>
      </c>
      <c r="B220" s="67"/>
    </row>
    <row r="221" spans="1:2" ht="23.25" customHeight="1">
      <c r="A221" s="57" t="s">
        <v>604</v>
      </c>
      <c r="B221" s="67"/>
    </row>
    <row r="222" spans="1:2" ht="23.25" customHeight="1">
      <c r="A222" s="57" t="s">
        <v>605</v>
      </c>
      <c r="B222" s="67"/>
    </row>
    <row r="223" spans="1:2" ht="23.25" customHeight="1">
      <c r="A223" s="57" t="s">
        <v>606</v>
      </c>
      <c r="B223" s="67"/>
    </row>
    <row r="224" spans="1:2" ht="23.25" customHeight="1">
      <c r="A224" s="71"/>
      <c r="B224" s="70"/>
    </row>
    <row r="225" spans="1:2" ht="23.25" customHeight="1">
      <c r="A225" s="57"/>
      <c r="B225" s="67"/>
    </row>
    <row r="226" spans="1:2" ht="23.25" customHeight="1">
      <c r="A226" s="72" t="s">
        <v>607</v>
      </c>
      <c r="B226" s="68">
        <f>B4+B20+B32+B43+B93+B109+B161+B165+B190+B207</f>
        <v>35350</v>
      </c>
    </row>
    <row r="227" spans="1:2" ht="23.25" customHeight="1">
      <c r="A227" s="73" t="s">
        <v>608</v>
      </c>
      <c r="B227" s="74">
        <f>B228+B231+B232+B233+B234</f>
        <v>215000</v>
      </c>
    </row>
    <row r="228" spans="1:2" ht="23.25" customHeight="1">
      <c r="A228" s="75" t="s">
        <v>609</v>
      </c>
      <c r="B228" s="74">
        <f>SUM(B229:B230)</f>
        <v>0</v>
      </c>
    </row>
    <row r="229" spans="1:2" ht="23.25" customHeight="1">
      <c r="A229" s="75" t="s">
        <v>610</v>
      </c>
      <c r="B229" s="75"/>
    </row>
    <row r="230" spans="1:2" ht="23.25" customHeight="1">
      <c r="A230" s="75" t="s">
        <v>611</v>
      </c>
      <c r="B230" s="75"/>
    </row>
    <row r="231" spans="1:2" ht="23.25" customHeight="1">
      <c r="A231" s="75" t="s">
        <v>612</v>
      </c>
      <c r="B231" s="75">
        <v>215000</v>
      </c>
    </row>
    <row r="232" spans="1:2" ht="23.25" customHeight="1">
      <c r="A232" s="75" t="s">
        <v>613</v>
      </c>
      <c r="B232" s="75"/>
    </row>
    <row r="233" spans="1:2" ht="23.25" customHeight="1">
      <c r="A233" s="76" t="s">
        <v>614</v>
      </c>
      <c r="B233" s="75"/>
    </row>
    <row r="234" spans="1:2" ht="23.25" customHeight="1">
      <c r="A234" s="76" t="s">
        <v>615</v>
      </c>
      <c r="B234" s="75"/>
    </row>
    <row r="235" spans="1:2" ht="23.25" customHeight="1">
      <c r="A235" s="76"/>
      <c r="B235" s="75"/>
    </row>
    <row r="236" spans="1:2" ht="23.25" customHeight="1">
      <c r="A236" s="76"/>
      <c r="B236" s="75"/>
    </row>
    <row r="237" spans="1:2" ht="23.25" customHeight="1">
      <c r="A237" s="76"/>
      <c r="B237" s="75"/>
    </row>
    <row r="238" spans="1:2" ht="23.25" customHeight="1">
      <c r="A238" s="76"/>
      <c r="B238" s="75"/>
    </row>
    <row r="239" spans="1:2" ht="23.25" customHeight="1">
      <c r="A239" s="77" t="s">
        <v>616</v>
      </c>
      <c r="B239" s="74">
        <f>B226+B227</f>
        <v>250350</v>
      </c>
    </row>
  </sheetData>
  <sheetProtection/>
  <mergeCells count="1">
    <mergeCell ref="A1:B1"/>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rgb="FFFFFF00"/>
  </sheetPr>
  <dimension ref="A1:B242"/>
  <sheetViews>
    <sheetView tabSelected="1" workbookViewId="0" topLeftCell="A1">
      <pane xSplit="1" ySplit="3" topLeftCell="B175" activePane="bottomRight" state="frozen"/>
      <selection pane="bottomRight" activeCell="J190" sqref="J190"/>
    </sheetView>
  </sheetViews>
  <sheetFormatPr defaultColWidth="9.00390625" defaultRowHeight="14.25"/>
  <cols>
    <col min="1" max="1" width="65.375" style="0" bestFit="1" customWidth="1"/>
    <col min="2" max="2" width="9.625" style="0" bestFit="1" customWidth="1"/>
  </cols>
  <sheetData>
    <row r="1" spans="1:2" ht="25.5">
      <c r="A1" s="48" t="s">
        <v>617</v>
      </c>
      <c r="B1" s="48"/>
    </row>
    <row r="2" spans="1:2" ht="14.25">
      <c r="A2" s="49"/>
      <c r="B2" s="50" t="s">
        <v>18</v>
      </c>
    </row>
    <row r="3" spans="1:2" ht="23.25" customHeight="1">
      <c r="A3" s="51" t="s">
        <v>19</v>
      </c>
      <c r="B3" s="52" t="s">
        <v>20</v>
      </c>
    </row>
    <row r="4" spans="1:2" ht="23.25" customHeight="1">
      <c r="A4" s="53" t="s">
        <v>413</v>
      </c>
      <c r="B4" s="54">
        <f>B5+B11+B17</f>
        <v>0</v>
      </c>
    </row>
    <row r="5" spans="1:2" ht="23.25" customHeight="1">
      <c r="A5" s="55" t="s">
        <v>414</v>
      </c>
      <c r="B5" s="56">
        <f>SUM(B6:B10)</f>
        <v>0</v>
      </c>
    </row>
    <row r="6" spans="1:2" ht="23.25" customHeight="1">
      <c r="A6" s="57" t="s">
        <v>415</v>
      </c>
      <c r="B6" s="58"/>
    </row>
    <row r="7" spans="1:2" ht="23.25" customHeight="1">
      <c r="A7" s="57" t="s">
        <v>416</v>
      </c>
      <c r="B7" s="58"/>
    </row>
    <row r="8" spans="1:2" ht="23.25" customHeight="1">
      <c r="A8" s="57" t="s">
        <v>417</v>
      </c>
      <c r="B8" s="58"/>
    </row>
    <row r="9" spans="1:2" ht="23.25" customHeight="1">
      <c r="A9" s="59" t="s">
        <v>418</v>
      </c>
      <c r="B9" s="58"/>
    </row>
    <row r="10" spans="1:2" ht="23.25" customHeight="1">
      <c r="A10" s="57" t="s">
        <v>419</v>
      </c>
      <c r="B10" s="58"/>
    </row>
    <row r="11" spans="1:2" ht="23.25" customHeight="1">
      <c r="A11" s="55" t="s">
        <v>420</v>
      </c>
      <c r="B11" s="56">
        <f>SUM(B12:B16)</f>
        <v>0</v>
      </c>
    </row>
    <row r="12" spans="1:2" ht="23.25" customHeight="1">
      <c r="A12" s="55" t="s">
        <v>421</v>
      </c>
      <c r="B12" s="58"/>
    </row>
    <row r="13" spans="1:2" ht="23.25" customHeight="1">
      <c r="A13" s="55" t="s">
        <v>422</v>
      </c>
      <c r="B13" s="58"/>
    </row>
    <row r="14" spans="1:2" ht="23.25" customHeight="1">
      <c r="A14" s="55" t="s">
        <v>423</v>
      </c>
      <c r="B14" s="58"/>
    </row>
    <row r="15" spans="1:2" ht="23.25" customHeight="1">
      <c r="A15" s="60" t="s">
        <v>424</v>
      </c>
      <c r="B15" s="58"/>
    </row>
    <row r="16" spans="1:2" ht="23.25" customHeight="1">
      <c r="A16" s="60" t="s">
        <v>425</v>
      </c>
      <c r="B16" s="58"/>
    </row>
    <row r="17" spans="1:2" ht="23.25" customHeight="1">
      <c r="A17" s="55" t="s">
        <v>426</v>
      </c>
      <c r="B17" s="56">
        <f>SUM(B18:B19)</f>
        <v>0</v>
      </c>
    </row>
    <row r="18" spans="1:2" ht="23.25" customHeight="1">
      <c r="A18" s="61" t="s">
        <v>427</v>
      </c>
      <c r="B18" s="58"/>
    </row>
    <row r="19" spans="1:2" ht="23.25" customHeight="1">
      <c r="A19" s="61" t="s">
        <v>428</v>
      </c>
      <c r="B19" s="58"/>
    </row>
    <row r="20" spans="1:2" ht="23.25" customHeight="1">
      <c r="A20" s="53" t="s">
        <v>429</v>
      </c>
      <c r="B20" s="56">
        <f>B21+B25+B29</f>
        <v>0</v>
      </c>
    </row>
    <row r="21" spans="1:2" ht="23.25" customHeight="1">
      <c r="A21" s="57" t="s">
        <v>430</v>
      </c>
      <c r="B21" s="56">
        <f>SUM(B22:B24)</f>
        <v>0</v>
      </c>
    </row>
    <row r="22" spans="1:2" ht="23.25" customHeight="1">
      <c r="A22" s="57" t="s">
        <v>431</v>
      </c>
      <c r="B22" s="58"/>
    </row>
    <row r="23" spans="1:2" ht="23.25" customHeight="1">
      <c r="A23" s="57" t="s">
        <v>432</v>
      </c>
      <c r="B23" s="58"/>
    </row>
    <row r="24" spans="1:2" ht="23.25" customHeight="1">
      <c r="A24" s="57" t="s">
        <v>433</v>
      </c>
      <c r="B24" s="58"/>
    </row>
    <row r="25" spans="1:2" ht="23.25" customHeight="1">
      <c r="A25" s="57" t="s">
        <v>434</v>
      </c>
      <c r="B25" s="56">
        <f>SUM(B26:B28)</f>
        <v>0</v>
      </c>
    </row>
    <row r="26" spans="1:2" ht="23.25" customHeight="1">
      <c r="A26" s="57" t="s">
        <v>431</v>
      </c>
      <c r="B26" s="58"/>
    </row>
    <row r="27" spans="1:2" ht="23.25" customHeight="1">
      <c r="A27" s="57" t="s">
        <v>432</v>
      </c>
      <c r="B27" s="58"/>
    </row>
    <row r="28" spans="1:2" ht="23.25" customHeight="1">
      <c r="A28" s="62" t="s">
        <v>435</v>
      </c>
      <c r="B28" s="58"/>
    </row>
    <row r="29" spans="1:2" ht="23.25" customHeight="1">
      <c r="A29" s="55" t="s">
        <v>436</v>
      </c>
      <c r="B29" s="56">
        <f>SUM(B30:B31)</f>
        <v>0</v>
      </c>
    </row>
    <row r="30" spans="1:2" ht="23.25" customHeight="1">
      <c r="A30" s="61" t="s">
        <v>432</v>
      </c>
      <c r="B30" s="58"/>
    </row>
    <row r="31" spans="1:2" ht="23.25" customHeight="1">
      <c r="A31" s="61" t="s">
        <v>437</v>
      </c>
      <c r="B31" s="58"/>
    </row>
    <row r="32" spans="1:2" ht="23.25" customHeight="1">
      <c r="A32" s="53" t="s">
        <v>438</v>
      </c>
      <c r="B32" s="56">
        <f>B33+B38</f>
        <v>0</v>
      </c>
    </row>
    <row r="33" spans="1:2" ht="23.25" customHeight="1">
      <c r="A33" s="53" t="s">
        <v>439</v>
      </c>
      <c r="B33" s="56">
        <f>SUM(B34:B37)</f>
        <v>0</v>
      </c>
    </row>
    <row r="34" spans="1:2" ht="23.25" customHeight="1">
      <c r="A34" s="63" t="s">
        <v>440</v>
      </c>
      <c r="B34" s="58"/>
    </row>
    <row r="35" spans="1:2" ht="23.25" customHeight="1">
      <c r="A35" s="63" t="s">
        <v>441</v>
      </c>
      <c r="B35" s="58"/>
    </row>
    <row r="36" spans="1:2" ht="23.25" customHeight="1">
      <c r="A36" s="63" t="s">
        <v>442</v>
      </c>
      <c r="B36" s="58"/>
    </row>
    <row r="37" spans="1:2" ht="23.25" customHeight="1">
      <c r="A37" s="63" t="s">
        <v>443</v>
      </c>
      <c r="B37" s="58"/>
    </row>
    <row r="38" spans="1:2" ht="23.25" customHeight="1">
      <c r="A38" s="53" t="s">
        <v>444</v>
      </c>
      <c r="B38" s="56">
        <f>SUM(B39:B42)</f>
        <v>0</v>
      </c>
    </row>
    <row r="39" spans="1:2" ht="23.25" customHeight="1">
      <c r="A39" s="53" t="s">
        <v>445</v>
      </c>
      <c r="B39" s="58"/>
    </row>
    <row r="40" spans="1:2" ht="23.25" customHeight="1">
      <c r="A40" s="53" t="s">
        <v>446</v>
      </c>
      <c r="B40" s="58"/>
    </row>
    <row r="41" spans="1:2" ht="23.25" customHeight="1">
      <c r="A41" s="53" t="s">
        <v>447</v>
      </c>
      <c r="B41" s="58"/>
    </row>
    <row r="42" spans="1:2" ht="23.25" customHeight="1">
      <c r="A42" s="53" t="s">
        <v>448</v>
      </c>
      <c r="B42" s="58"/>
    </row>
    <row r="43" spans="1:2" ht="23.25" customHeight="1">
      <c r="A43" s="53" t="s">
        <v>449</v>
      </c>
      <c r="B43" s="56">
        <f>B44+B52+B56+B57+B63+B67+B71+B75+B81+B84</f>
        <v>35000</v>
      </c>
    </row>
    <row r="44" spans="1:2" ht="23.25" customHeight="1">
      <c r="A44" s="63" t="s">
        <v>450</v>
      </c>
      <c r="B44" s="56">
        <f>SUM(B45:B51)</f>
        <v>35000</v>
      </c>
    </row>
    <row r="45" spans="1:2" ht="23.25" customHeight="1">
      <c r="A45" s="62" t="s">
        <v>451</v>
      </c>
      <c r="B45" s="58">
        <v>8788</v>
      </c>
    </row>
    <row r="46" spans="1:2" ht="23.25" customHeight="1">
      <c r="A46" s="62" t="s">
        <v>452</v>
      </c>
      <c r="B46" s="58"/>
    </row>
    <row r="47" spans="1:2" ht="23.25" customHeight="1">
      <c r="A47" s="62" t="s">
        <v>453</v>
      </c>
      <c r="B47" s="58">
        <v>250</v>
      </c>
    </row>
    <row r="48" spans="1:2" ht="23.25" customHeight="1">
      <c r="A48" s="62" t="s">
        <v>454</v>
      </c>
      <c r="B48" s="58">
        <v>5000</v>
      </c>
    </row>
    <row r="49" spans="1:2" ht="23.25" customHeight="1">
      <c r="A49" s="62" t="s">
        <v>455</v>
      </c>
      <c r="B49" s="58">
        <v>1800</v>
      </c>
    </row>
    <row r="50" spans="1:2" ht="23.25" customHeight="1">
      <c r="A50" s="62" t="s">
        <v>456</v>
      </c>
      <c r="B50" s="58">
        <v>2200</v>
      </c>
    </row>
    <row r="51" spans="1:2" ht="23.25" customHeight="1">
      <c r="A51" s="62" t="s">
        <v>457</v>
      </c>
      <c r="B51" s="58">
        <v>16962</v>
      </c>
    </row>
    <row r="52" spans="1:2" ht="23.25" customHeight="1">
      <c r="A52" s="63" t="s">
        <v>458</v>
      </c>
      <c r="B52" s="56">
        <f>SUM(B53:B55)</f>
        <v>0</v>
      </c>
    </row>
    <row r="53" spans="1:2" ht="23.25" customHeight="1">
      <c r="A53" s="62" t="s">
        <v>451</v>
      </c>
      <c r="B53" s="58"/>
    </row>
    <row r="54" spans="1:2" ht="23.25" customHeight="1">
      <c r="A54" s="62" t="s">
        <v>452</v>
      </c>
      <c r="B54" s="58"/>
    </row>
    <row r="55" spans="1:2" ht="23.25" customHeight="1">
      <c r="A55" s="62" t="s">
        <v>459</v>
      </c>
      <c r="B55" s="58"/>
    </row>
    <row r="56" spans="1:2" ht="23.25" customHeight="1">
      <c r="A56" s="53" t="s">
        <v>460</v>
      </c>
      <c r="B56" s="56"/>
    </row>
    <row r="57" spans="1:2" ht="23.25" customHeight="1">
      <c r="A57" s="53" t="s">
        <v>461</v>
      </c>
      <c r="B57" s="56">
        <f>SUM(B58:B62)</f>
        <v>0</v>
      </c>
    </row>
    <row r="58" spans="1:2" ht="23.25" customHeight="1">
      <c r="A58" s="62" t="s">
        <v>462</v>
      </c>
      <c r="B58" s="58"/>
    </row>
    <row r="59" spans="1:2" ht="23.25" customHeight="1">
      <c r="A59" s="62" t="s">
        <v>463</v>
      </c>
      <c r="B59" s="58"/>
    </row>
    <row r="60" spans="1:2" ht="23.25" customHeight="1">
      <c r="A60" s="62" t="s">
        <v>464</v>
      </c>
      <c r="B60" s="58"/>
    </row>
    <row r="61" spans="1:2" ht="23.25" customHeight="1">
      <c r="A61" s="62" t="s">
        <v>465</v>
      </c>
      <c r="B61" s="58"/>
    </row>
    <row r="62" spans="1:2" ht="23.25" customHeight="1">
      <c r="A62" s="62" t="s">
        <v>466</v>
      </c>
      <c r="B62" s="58"/>
    </row>
    <row r="63" spans="1:2" ht="23.25" customHeight="1">
      <c r="A63" s="63" t="s">
        <v>467</v>
      </c>
      <c r="B63" s="56">
        <f>SUM(B64:B66)</f>
        <v>0</v>
      </c>
    </row>
    <row r="64" spans="1:2" ht="23.25" customHeight="1">
      <c r="A64" s="53" t="s">
        <v>468</v>
      </c>
      <c r="B64" s="58"/>
    </row>
    <row r="65" spans="1:2" ht="23.25" customHeight="1">
      <c r="A65" s="53" t="s">
        <v>469</v>
      </c>
      <c r="B65" s="58"/>
    </row>
    <row r="66" spans="1:2" ht="23.25" customHeight="1">
      <c r="A66" s="53" t="s">
        <v>470</v>
      </c>
      <c r="B66" s="58"/>
    </row>
    <row r="67" spans="1:2" ht="23.25" customHeight="1">
      <c r="A67" s="64" t="s">
        <v>471</v>
      </c>
      <c r="B67" s="56">
        <f>SUM(B68:B70)</f>
        <v>0</v>
      </c>
    </row>
    <row r="68" spans="1:2" ht="23.25" customHeight="1">
      <c r="A68" s="61" t="s">
        <v>451</v>
      </c>
      <c r="B68" s="58"/>
    </row>
    <row r="69" spans="1:2" ht="23.25" customHeight="1">
      <c r="A69" s="61" t="s">
        <v>452</v>
      </c>
      <c r="B69" s="58"/>
    </row>
    <row r="70" spans="1:2" ht="23.25" customHeight="1">
      <c r="A70" s="61" t="s">
        <v>472</v>
      </c>
      <c r="B70" s="58"/>
    </row>
    <row r="71" spans="1:2" ht="23.25" customHeight="1">
      <c r="A71" s="64" t="s">
        <v>473</v>
      </c>
      <c r="B71" s="56">
        <f>SUM(B72:B74)</f>
        <v>0</v>
      </c>
    </row>
    <row r="72" spans="1:2" ht="23.25" customHeight="1">
      <c r="A72" s="61" t="s">
        <v>451</v>
      </c>
      <c r="B72" s="58"/>
    </row>
    <row r="73" spans="1:2" ht="23.25" customHeight="1">
      <c r="A73" s="61" t="s">
        <v>452</v>
      </c>
      <c r="B73" s="58"/>
    </row>
    <row r="74" spans="1:2" ht="23.25" customHeight="1">
      <c r="A74" s="61" t="s">
        <v>474</v>
      </c>
      <c r="B74" s="58"/>
    </row>
    <row r="75" spans="1:2" ht="23.25" customHeight="1">
      <c r="A75" s="64" t="s">
        <v>475</v>
      </c>
      <c r="B75" s="56">
        <f>SUM(B76:B80)</f>
        <v>0</v>
      </c>
    </row>
    <row r="76" spans="1:2" ht="23.25" customHeight="1">
      <c r="A76" s="61" t="s">
        <v>462</v>
      </c>
      <c r="B76" s="58"/>
    </row>
    <row r="77" spans="1:2" ht="23.25" customHeight="1">
      <c r="A77" s="61" t="s">
        <v>463</v>
      </c>
      <c r="B77" s="58"/>
    </row>
    <row r="78" spans="1:2" ht="23.25" customHeight="1">
      <c r="A78" s="61" t="s">
        <v>464</v>
      </c>
      <c r="B78" s="58"/>
    </row>
    <row r="79" spans="1:2" ht="23.25" customHeight="1">
      <c r="A79" s="61" t="s">
        <v>465</v>
      </c>
      <c r="B79" s="58"/>
    </row>
    <row r="80" spans="1:2" ht="23.25" customHeight="1">
      <c r="A80" s="61" t="s">
        <v>476</v>
      </c>
      <c r="B80" s="58"/>
    </row>
    <row r="81" spans="1:2" ht="23.25" customHeight="1">
      <c r="A81" s="64" t="s">
        <v>477</v>
      </c>
      <c r="B81" s="56">
        <f>SUM(B82:B83)</f>
        <v>0</v>
      </c>
    </row>
    <row r="82" spans="1:2" ht="23.25" customHeight="1">
      <c r="A82" s="61" t="s">
        <v>468</v>
      </c>
      <c r="B82" s="58"/>
    </row>
    <row r="83" spans="1:2" ht="23.25" customHeight="1">
      <c r="A83" s="61" t="s">
        <v>478</v>
      </c>
      <c r="B83" s="58"/>
    </row>
    <row r="84" spans="1:2" ht="23.25" customHeight="1">
      <c r="A84" s="65" t="s">
        <v>479</v>
      </c>
      <c r="B84" s="56">
        <f>SUM(B85:B92)</f>
        <v>0</v>
      </c>
    </row>
    <row r="85" spans="1:2" ht="23.25" customHeight="1">
      <c r="A85" s="65" t="s">
        <v>451</v>
      </c>
      <c r="B85" s="58"/>
    </row>
    <row r="86" spans="1:2" ht="23.25" customHeight="1">
      <c r="A86" s="65" t="s">
        <v>452</v>
      </c>
      <c r="B86" s="58"/>
    </row>
    <row r="87" spans="1:2" ht="23.25" customHeight="1">
      <c r="A87" s="65" t="s">
        <v>453</v>
      </c>
      <c r="B87" s="58"/>
    </row>
    <row r="88" spans="1:2" ht="23.25" customHeight="1">
      <c r="A88" s="65" t="s">
        <v>454</v>
      </c>
      <c r="B88" s="58"/>
    </row>
    <row r="89" spans="1:2" ht="23.25" customHeight="1">
      <c r="A89" s="65" t="s">
        <v>480</v>
      </c>
      <c r="B89" s="58"/>
    </row>
    <row r="90" spans="1:2" ht="23.25" customHeight="1">
      <c r="A90" s="65" t="s">
        <v>481</v>
      </c>
      <c r="B90" s="58"/>
    </row>
    <row r="91" spans="1:2" ht="23.25" customHeight="1">
      <c r="A91" s="65" t="s">
        <v>482</v>
      </c>
      <c r="B91" s="58"/>
    </row>
    <row r="92" spans="1:2" ht="23.25" customHeight="1">
      <c r="A92" s="65" t="s">
        <v>483</v>
      </c>
      <c r="B92" s="58"/>
    </row>
    <row r="93" spans="1:2" ht="23.25" customHeight="1">
      <c r="A93" s="53" t="s">
        <v>484</v>
      </c>
      <c r="B93" s="56">
        <f>B94+B99+B104</f>
        <v>0</v>
      </c>
    </row>
    <row r="94" spans="1:2" ht="23.25" customHeight="1">
      <c r="A94" s="62" t="s">
        <v>485</v>
      </c>
      <c r="B94" s="56">
        <f>SUM(B95:B98)</f>
        <v>0</v>
      </c>
    </row>
    <row r="95" spans="1:2" ht="23.25" customHeight="1">
      <c r="A95" s="62" t="s">
        <v>432</v>
      </c>
      <c r="B95" s="58"/>
    </row>
    <row r="96" spans="1:2" ht="23.25" customHeight="1">
      <c r="A96" s="62" t="s">
        <v>486</v>
      </c>
      <c r="B96" s="58"/>
    </row>
    <row r="97" spans="1:2" ht="23.25" customHeight="1">
      <c r="A97" s="62" t="s">
        <v>487</v>
      </c>
      <c r="B97" s="58"/>
    </row>
    <row r="98" spans="1:2" ht="23.25" customHeight="1">
      <c r="A98" s="62" t="s">
        <v>488</v>
      </c>
      <c r="B98" s="58"/>
    </row>
    <row r="99" spans="1:2" ht="23.25" customHeight="1">
      <c r="A99" s="62" t="s">
        <v>489</v>
      </c>
      <c r="B99" s="56">
        <f>SUM(B100:B103)</f>
        <v>0</v>
      </c>
    </row>
    <row r="100" spans="1:2" ht="23.25" customHeight="1">
      <c r="A100" s="62" t="s">
        <v>432</v>
      </c>
      <c r="B100" s="58"/>
    </row>
    <row r="101" spans="1:2" ht="23.25" customHeight="1">
      <c r="A101" s="62" t="s">
        <v>486</v>
      </c>
      <c r="B101" s="58"/>
    </row>
    <row r="102" spans="1:2" ht="23.25" customHeight="1">
      <c r="A102" s="62" t="s">
        <v>490</v>
      </c>
      <c r="B102" s="58"/>
    </row>
    <row r="103" spans="1:2" ht="23.25" customHeight="1">
      <c r="A103" s="62" t="s">
        <v>491</v>
      </c>
      <c r="B103" s="58"/>
    </row>
    <row r="104" spans="1:2" ht="23.25" customHeight="1">
      <c r="A104" s="62" t="s">
        <v>492</v>
      </c>
      <c r="B104" s="56">
        <f>SUM(B105:B108)</f>
        <v>0</v>
      </c>
    </row>
    <row r="105" spans="1:2" ht="23.25" customHeight="1">
      <c r="A105" s="62" t="s">
        <v>493</v>
      </c>
      <c r="B105" s="58"/>
    </row>
    <row r="106" spans="1:2" ht="23.25" customHeight="1">
      <c r="A106" s="66" t="s">
        <v>494</v>
      </c>
      <c r="B106" s="58"/>
    </row>
    <row r="107" spans="1:2" ht="23.25" customHeight="1">
      <c r="A107" s="62" t="s">
        <v>495</v>
      </c>
      <c r="B107" s="58"/>
    </row>
    <row r="108" spans="1:2" ht="23.25" customHeight="1">
      <c r="A108" s="62" t="s">
        <v>496</v>
      </c>
      <c r="B108" s="58"/>
    </row>
    <row r="109" spans="1:2" ht="23.25" customHeight="1">
      <c r="A109" s="57" t="s">
        <v>497</v>
      </c>
      <c r="B109" s="56">
        <f>B110+B115+B120+B125+B134+B141+B150+B153+B156+B157</f>
        <v>0</v>
      </c>
    </row>
    <row r="110" spans="1:2" ht="23.25" customHeight="1">
      <c r="A110" s="62" t="s">
        <v>498</v>
      </c>
      <c r="B110" s="56">
        <f>SUM(B111:B114)</f>
        <v>0</v>
      </c>
    </row>
    <row r="111" spans="1:2" ht="23.25" customHeight="1">
      <c r="A111" s="62" t="s">
        <v>499</v>
      </c>
      <c r="B111" s="58"/>
    </row>
    <row r="112" spans="1:2" ht="23.25" customHeight="1">
      <c r="A112" s="62" t="s">
        <v>500</v>
      </c>
      <c r="B112" s="58"/>
    </row>
    <row r="113" spans="1:2" ht="23.25" customHeight="1">
      <c r="A113" s="62" t="s">
        <v>501</v>
      </c>
      <c r="B113" s="58"/>
    </row>
    <row r="114" spans="1:2" ht="23.25" customHeight="1">
      <c r="A114" s="62" t="s">
        <v>502</v>
      </c>
      <c r="B114" s="58"/>
    </row>
    <row r="115" spans="1:2" ht="23.25" customHeight="1">
      <c r="A115" s="62" t="s">
        <v>503</v>
      </c>
      <c r="B115" s="56">
        <f>SUM(B116:B119)</f>
        <v>0</v>
      </c>
    </row>
    <row r="116" spans="1:2" ht="23.25" customHeight="1">
      <c r="A116" s="62" t="s">
        <v>501</v>
      </c>
      <c r="B116" s="58"/>
    </row>
    <row r="117" spans="1:2" ht="23.25" customHeight="1">
      <c r="A117" s="62" t="s">
        <v>504</v>
      </c>
      <c r="B117" s="58"/>
    </row>
    <row r="118" spans="1:2" ht="23.25" customHeight="1">
      <c r="A118" s="62" t="s">
        <v>505</v>
      </c>
      <c r="B118" s="58"/>
    </row>
    <row r="119" spans="1:2" ht="23.25" customHeight="1">
      <c r="A119" s="62" t="s">
        <v>506</v>
      </c>
      <c r="B119" s="58"/>
    </row>
    <row r="120" spans="1:2" ht="23.25" customHeight="1">
      <c r="A120" s="62" t="s">
        <v>507</v>
      </c>
      <c r="B120" s="56">
        <f>SUM(B121:B124)</f>
        <v>0</v>
      </c>
    </row>
    <row r="121" spans="1:2" ht="23.25" customHeight="1">
      <c r="A121" s="62" t="s">
        <v>508</v>
      </c>
      <c r="B121" s="58"/>
    </row>
    <row r="122" spans="1:2" ht="23.25" customHeight="1">
      <c r="A122" s="62" t="s">
        <v>509</v>
      </c>
      <c r="B122" s="58"/>
    </row>
    <row r="123" spans="1:2" ht="23.25" customHeight="1">
      <c r="A123" s="62" t="s">
        <v>510</v>
      </c>
      <c r="B123" s="58"/>
    </row>
    <row r="124" spans="1:2" ht="23.25" customHeight="1">
      <c r="A124" s="62" t="s">
        <v>511</v>
      </c>
      <c r="B124" s="58"/>
    </row>
    <row r="125" spans="1:2" ht="23.25" customHeight="1">
      <c r="A125" s="62" t="s">
        <v>512</v>
      </c>
      <c r="B125" s="56">
        <f>SUM(B126:B133)</f>
        <v>0</v>
      </c>
    </row>
    <row r="126" spans="1:2" ht="23.25" customHeight="1">
      <c r="A126" s="62" t="s">
        <v>513</v>
      </c>
      <c r="B126" s="58"/>
    </row>
    <row r="127" spans="1:2" ht="23.25" customHeight="1">
      <c r="A127" s="62" t="s">
        <v>514</v>
      </c>
      <c r="B127" s="58"/>
    </row>
    <row r="128" spans="1:2" ht="23.25" customHeight="1">
      <c r="A128" s="62" t="s">
        <v>515</v>
      </c>
      <c r="B128" s="58"/>
    </row>
    <row r="129" spans="1:2" ht="23.25" customHeight="1">
      <c r="A129" s="62" t="s">
        <v>516</v>
      </c>
      <c r="B129" s="58"/>
    </row>
    <row r="130" spans="1:2" ht="23.25" customHeight="1">
      <c r="A130" s="62" t="s">
        <v>517</v>
      </c>
      <c r="B130" s="58"/>
    </row>
    <row r="131" spans="1:2" ht="23.25" customHeight="1">
      <c r="A131" s="62" t="s">
        <v>518</v>
      </c>
      <c r="B131" s="58"/>
    </row>
    <row r="132" spans="1:2" ht="23.25" customHeight="1">
      <c r="A132" s="62" t="s">
        <v>519</v>
      </c>
      <c r="B132" s="58"/>
    </row>
    <row r="133" spans="1:2" ht="23.25" customHeight="1">
      <c r="A133" s="62" t="s">
        <v>520</v>
      </c>
      <c r="B133" s="58"/>
    </row>
    <row r="134" spans="1:2" ht="23.25" customHeight="1">
      <c r="A134" s="62" t="s">
        <v>521</v>
      </c>
      <c r="B134" s="56">
        <f>SUM(B135:B140)</f>
        <v>0</v>
      </c>
    </row>
    <row r="135" spans="1:2" ht="23.25" customHeight="1">
      <c r="A135" s="62" t="s">
        <v>522</v>
      </c>
      <c r="B135" s="58"/>
    </row>
    <row r="136" spans="1:2" ht="23.25" customHeight="1">
      <c r="A136" s="62" t="s">
        <v>523</v>
      </c>
      <c r="B136" s="58"/>
    </row>
    <row r="137" spans="1:2" ht="23.25" customHeight="1">
      <c r="A137" s="62" t="s">
        <v>524</v>
      </c>
      <c r="B137" s="58"/>
    </row>
    <row r="138" spans="1:2" ht="23.25" customHeight="1">
      <c r="A138" s="62" t="s">
        <v>525</v>
      </c>
      <c r="B138" s="58"/>
    </row>
    <row r="139" spans="1:2" ht="23.25" customHeight="1">
      <c r="A139" s="62" t="s">
        <v>526</v>
      </c>
      <c r="B139" s="58"/>
    </row>
    <row r="140" spans="1:2" ht="23.25" customHeight="1">
      <c r="A140" s="62" t="s">
        <v>527</v>
      </c>
      <c r="B140" s="58"/>
    </row>
    <row r="141" spans="1:2" ht="23.25" customHeight="1">
      <c r="A141" s="62" t="s">
        <v>528</v>
      </c>
      <c r="B141" s="56">
        <f>SUM(B142:B149)</f>
        <v>0</v>
      </c>
    </row>
    <row r="142" spans="1:2" ht="23.25" customHeight="1">
      <c r="A142" s="62" t="s">
        <v>529</v>
      </c>
      <c r="B142" s="58"/>
    </row>
    <row r="143" spans="1:2" ht="23.25" customHeight="1">
      <c r="A143" s="62" t="s">
        <v>530</v>
      </c>
      <c r="B143" s="58"/>
    </row>
    <row r="144" spans="1:2" ht="23.25" customHeight="1">
      <c r="A144" s="62" t="s">
        <v>531</v>
      </c>
      <c r="B144" s="58"/>
    </row>
    <row r="145" spans="1:2" ht="23.25" customHeight="1">
      <c r="A145" s="62" t="s">
        <v>532</v>
      </c>
      <c r="B145" s="58"/>
    </row>
    <row r="146" spans="1:2" ht="23.25" customHeight="1">
      <c r="A146" s="62" t="s">
        <v>533</v>
      </c>
      <c r="B146" s="58"/>
    </row>
    <row r="147" spans="1:2" ht="23.25" customHeight="1">
      <c r="A147" s="62" t="s">
        <v>534</v>
      </c>
      <c r="B147" s="58"/>
    </row>
    <row r="148" spans="1:2" ht="23.25" customHeight="1">
      <c r="A148" s="62" t="s">
        <v>535</v>
      </c>
      <c r="B148" s="58"/>
    </row>
    <row r="149" spans="1:2" ht="23.25" customHeight="1">
      <c r="A149" s="62" t="s">
        <v>536</v>
      </c>
      <c r="B149" s="58"/>
    </row>
    <row r="150" spans="1:2" ht="23.25" customHeight="1">
      <c r="A150" s="62" t="s">
        <v>537</v>
      </c>
      <c r="B150" s="56">
        <f>SUM(B151:B152)</f>
        <v>0</v>
      </c>
    </row>
    <row r="151" spans="1:2" ht="23.25" customHeight="1">
      <c r="A151" s="61" t="s">
        <v>499</v>
      </c>
      <c r="B151" s="58"/>
    </row>
    <row r="152" spans="1:2" ht="23.25" customHeight="1">
      <c r="A152" s="61" t="s">
        <v>538</v>
      </c>
      <c r="B152" s="58"/>
    </row>
    <row r="153" spans="1:2" ht="23.25" customHeight="1">
      <c r="A153" s="62" t="s">
        <v>539</v>
      </c>
      <c r="B153" s="56">
        <f>SUM(B154:B155)</f>
        <v>0</v>
      </c>
    </row>
    <row r="154" spans="1:2" ht="23.25" customHeight="1">
      <c r="A154" s="61" t="s">
        <v>499</v>
      </c>
      <c r="B154" s="58"/>
    </row>
    <row r="155" spans="1:2" ht="23.25" customHeight="1">
      <c r="A155" s="61" t="s">
        <v>540</v>
      </c>
      <c r="B155" s="58"/>
    </row>
    <row r="156" spans="1:2" ht="23.25" customHeight="1">
      <c r="A156" s="62" t="s">
        <v>541</v>
      </c>
      <c r="B156" s="56"/>
    </row>
    <row r="157" spans="1:2" ht="23.25" customHeight="1">
      <c r="A157" s="62" t="s">
        <v>542</v>
      </c>
      <c r="B157" s="56">
        <f>SUM(B158:B160)</f>
        <v>0</v>
      </c>
    </row>
    <row r="158" spans="1:2" ht="23.25" customHeight="1">
      <c r="A158" s="61" t="s">
        <v>508</v>
      </c>
      <c r="B158" s="58"/>
    </row>
    <row r="159" spans="1:2" ht="23.25" customHeight="1">
      <c r="A159" s="61" t="s">
        <v>510</v>
      </c>
      <c r="B159" s="58"/>
    </row>
    <row r="160" spans="1:2" ht="23.25" customHeight="1">
      <c r="A160" s="61" t="s">
        <v>543</v>
      </c>
      <c r="B160" s="58"/>
    </row>
    <row r="161" spans="1:2" ht="23.25" customHeight="1">
      <c r="A161" s="59" t="s">
        <v>544</v>
      </c>
      <c r="B161" s="56">
        <f>B162</f>
        <v>0</v>
      </c>
    </row>
    <row r="162" spans="1:2" ht="23.25" customHeight="1">
      <c r="A162" s="62" t="s">
        <v>545</v>
      </c>
      <c r="B162" s="56">
        <f>B163+B164</f>
        <v>0</v>
      </c>
    </row>
    <row r="163" spans="1:2" ht="23.25" customHeight="1">
      <c r="A163" s="62" t="s">
        <v>546</v>
      </c>
      <c r="B163" s="58"/>
    </row>
    <row r="164" spans="1:2" ht="23.25" customHeight="1">
      <c r="A164" s="62" t="s">
        <v>547</v>
      </c>
      <c r="B164" s="58"/>
    </row>
    <row r="165" spans="1:2" ht="23.25" customHeight="1">
      <c r="A165" s="57" t="s">
        <v>548</v>
      </c>
      <c r="B165" s="56">
        <f>B166+B170+B179</f>
        <v>350</v>
      </c>
    </row>
    <row r="166" spans="1:2" ht="23.25" customHeight="1">
      <c r="A166" s="66" t="s">
        <v>549</v>
      </c>
      <c r="B166" s="56">
        <f>SUM(B167:B169)</f>
        <v>0</v>
      </c>
    </row>
    <row r="167" spans="1:2" ht="23.25" customHeight="1">
      <c r="A167" s="66" t="s">
        <v>550</v>
      </c>
      <c r="B167" s="58"/>
    </row>
    <row r="168" spans="1:2" ht="23.25" customHeight="1">
      <c r="A168" s="66" t="s">
        <v>551</v>
      </c>
      <c r="B168" s="58"/>
    </row>
    <row r="169" spans="1:2" ht="23.25" customHeight="1">
      <c r="A169" s="66" t="s">
        <v>552</v>
      </c>
      <c r="B169" s="58"/>
    </row>
    <row r="170" spans="1:2" ht="23.25" customHeight="1">
      <c r="A170" s="62" t="s">
        <v>553</v>
      </c>
      <c r="B170" s="56">
        <f>SUM(B171:B178)</f>
        <v>0</v>
      </c>
    </row>
    <row r="171" spans="1:2" ht="23.25" customHeight="1">
      <c r="A171" s="62" t="s">
        <v>554</v>
      </c>
      <c r="B171" s="58"/>
    </row>
    <row r="172" spans="1:2" ht="23.25" customHeight="1">
      <c r="A172" s="62" t="s">
        <v>555</v>
      </c>
      <c r="B172" s="58"/>
    </row>
    <row r="173" spans="1:2" ht="23.25" customHeight="1">
      <c r="A173" s="62" t="s">
        <v>556</v>
      </c>
      <c r="B173" s="58"/>
    </row>
    <row r="174" spans="1:2" ht="23.25" customHeight="1">
      <c r="A174" s="62" t="s">
        <v>557</v>
      </c>
      <c r="B174" s="58"/>
    </row>
    <row r="175" spans="1:2" ht="23.25" customHeight="1">
      <c r="A175" s="62" t="s">
        <v>558</v>
      </c>
      <c r="B175" s="58"/>
    </row>
    <row r="176" spans="1:2" ht="23.25" customHeight="1">
      <c r="A176" s="62" t="s">
        <v>559</v>
      </c>
      <c r="B176" s="58"/>
    </row>
    <row r="177" spans="1:2" ht="23.25" customHeight="1">
      <c r="A177" s="62" t="s">
        <v>560</v>
      </c>
      <c r="B177" s="58"/>
    </row>
    <row r="178" spans="1:2" ht="23.25" customHeight="1">
      <c r="A178" s="62" t="s">
        <v>561</v>
      </c>
      <c r="B178" s="58"/>
    </row>
    <row r="179" spans="1:2" ht="23.25" customHeight="1">
      <c r="A179" s="62" t="s">
        <v>562</v>
      </c>
      <c r="B179" s="56">
        <f>SUM(B180:B189)</f>
        <v>350</v>
      </c>
    </row>
    <row r="180" spans="1:2" ht="23.25" customHeight="1">
      <c r="A180" s="62" t="s">
        <v>563</v>
      </c>
      <c r="B180" s="58">
        <v>150</v>
      </c>
    </row>
    <row r="181" spans="1:2" ht="23.25" customHeight="1">
      <c r="A181" s="62" t="s">
        <v>564</v>
      </c>
      <c r="B181" s="58">
        <v>200</v>
      </c>
    </row>
    <row r="182" spans="1:2" ht="23.25" customHeight="1">
      <c r="A182" s="62" t="s">
        <v>565</v>
      </c>
      <c r="B182" s="58"/>
    </row>
    <row r="183" spans="1:2" ht="23.25" customHeight="1">
      <c r="A183" s="62" t="s">
        <v>566</v>
      </c>
      <c r="B183" s="58"/>
    </row>
    <row r="184" spans="1:2" ht="23.25" customHeight="1">
      <c r="A184" s="62" t="s">
        <v>567</v>
      </c>
      <c r="B184" s="58"/>
    </row>
    <row r="185" spans="1:2" ht="23.25" customHeight="1">
      <c r="A185" s="62" t="s">
        <v>568</v>
      </c>
      <c r="B185" s="58"/>
    </row>
    <row r="186" spans="1:2" ht="23.25" customHeight="1">
      <c r="A186" s="62" t="s">
        <v>569</v>
      </c>
      <c r="B186" s="67"/>
    </row>
    <row r="187" spans="1:2" ht="23.25" customHeight="1">
      <c r="A187" s="62" t="s">
        <v>570</v>
      </c>
      <c r="B187" s="67"/>
    </row>
    <row r="188" spans="1:2" ht="23.25" customHeight="1">
      <c r="A188" s="62" t="s">
        <v>571</v>
      </c>
      <c r="B188" s="67"/>
    </row>
    <row r="189" spans="1:2" ht="23.25" customHeight="1">
      <c r="A189" s="62" t="s">
        <v>572</v>
      </c>
      <c r="B189" s="67"/>
    </row>
    <row r="190" spans="1:2" ht="23.25" customHeight="1">
      <c r="A190" s="57" t="s">
        <v>573</v>
      </c>
      <c r="B190" s="68">
        <f>SUM(B191:B206)</f>
        <v>0</v>
      </c>
    </row>
    <row r="191" spans="1:2" ht="23.25" customHeight="1">
      <c r="A191" s="57" t="s">
        <v>574</v>
      </c>
      <c r="B191" s="67"/>
    </row>
    <row r="192" spans="1:2" ht="23.25" customHeight="1">
      <c r="A192" s="57" t="s">
        <v>575</v>
      </c>
      <c r="B192" s="67"/>
    </row>
    <row r="193" spans="1:2" ht="23.25" customHeight="1">
      <c r="A193" s="57" t="s">
        <v>576</v>
      </c>
      <c r="B193" s="67"/>
    </row>
    <row r="194" spans="1:2" ht="23.25" customHeight="1">
      <c r="A194" s="57" t="s">
        <v>577</v>
      </c>
      <c r="B194" s="67"/>
    </row>
    <row r="195" spans="1:2" ht="23.25" customHeight="1">
      <c r="A195" s="57" t="s">
        <v>578</v>
      </c>
      <c r="B195" s="67"/>
    </row>
    <row r="196" spans="1:2" ht="23.25" customHeight="1">
      <c r="A196" s="57" t="s">
        <v>579</v>
      </c>
      <c r="B196" s="67"/>
    </row>
    <row r="197" spans="1:2" ht="23.25" customHeight="1">
      <c r="A197" s="57" t="s">
        <v>580</v>
      </c>
      <c r="B197" s="67"/>
    </row>
    <row r="198" spans="1:2" ht="23.25" customHeight="1">
      <c r="A198" s="57" t="s">
        <v>581</v>
      </c>
      <c r="B198" s="67"/>
    </row>
    <row r="199" spans="1:2" ht="23.25" customHeight="1">
      <c r="A199" s="57" t="s">
        <v>582</v>
      </c>
      <c r="B199" s="67"/>
    </row>
    <row r="200" spans="1:2" ht="23.25" customHeight="1">
      <c r="A200" s="57" t="s">
        <v>583</v>
      </c>
      <c r="B200" s="67"/>
    </row>
    <row r="201" spans="1:2" ht="23.25" customHeight="1">
      <c r="A201" s="57" t="s">
        <v>584</v>
      </c>
      <c r="B201" s="67"/>
    </row>
    <row r="202" spans="1:2" ht="23.25" customHeight="1">
      <c r="A202" s="57" t="s">
        <v>585</v>
      </c>
      <c r="B202" s="67"/>
    </row>
    <row r="203" spans="1:2" ht="23.25" customHeight="1">
      <c r="A203" s="57" t="s">
        <v>586</v>
      </c>
      <c r="B203" s="69"/>
    </row>
    <row r="204" spans="1:2" ht="23.25" customHeight="1">
      <c r="A204" s="57" t="s">
        <v>587</v>
      </c>
      <c r="B204" s="67"/>
    </row>
    <row r="205" spans="1:2" ht="23.25" customHeight="1">
      <c r="A205" s="57" t="s">
        <v>588</v>
      </c>
      <c r="B205" s="67"/>
    </row>
    <row r="206" spans="1:2" ht="23.25" customHeight="1">
      <c r="A206" s="57" t="s">
        <v>589</v>
      </c>
      <c r="B206" s="67"/>
    </row>
    <row r="207" spans="1:2" ht="23.25" customHeight="1">
      <c r="A207" s="57" t="s">
        <v>590</v>
      </c>
      <c r="B207" s="68">
        <f>SUM(B208:B223)</f>
        <v>0</v>
      </c>
    </row>
    <row r="208" spans="1:2" ht="23.25" customHeight="1">
      <c r="A208" s="57" t="s">
        <v>591</v>
      </c>
      <c r="B208" s="67"/>
    </row>
    <row r="209" spans="1:2" ht="23.25" customHeight="1">
      <c r="A209" s="57" t="s">
        <v>592</v>
      </c>
      <c r="B209" s="67"/>
    </row>
    <row r="210" spans="1:2" ht="23.25" customHeight="1">
      <c r="A210" s="57" t="s">
        <v>593</v>
      </c>
      <c r="B210" s="67"/>
    </row>
    <row r="211" spans="1:2" ht="23.25" customHeight="1">
      <c r="A211" s="57" t="s">
        <v>594</v>
      </c>
      <c r="B211" s="67"/>
    </row>
    <row r="212" spans="1:2" ht="23.25" customHeight="1">
      <c r="A212" s="57" t="s">
        <v>595</v>
      </c>
      <c r="B212" s="67"/>
    </row>
    <row r="213" spans="1:2" ht="23.25" customHeight="1">
      <c r="A213" s="57" t="s">
        <v>596</v>
      </c>
      <c r="B213" s="70"/>
    </row>
    <row r="214" spans="1:2" ht="23.25" customHeight="1">
      <c r="A214" s="57" t="s">
        <v>597</v>
      </c>
      <c r="B214" s="67"/>
    </row>
    <row r="215" spans="1:2" ht="23.25" customHeight="1">
      <c r="A215" s="57" t="s">
        <v>598</v>
      </c>
      <c r="B215" s="67"/>
    </row>
    <row r="216" spans="1:2" ht="23.25" customHeight="1">
      <c r="A216" s="57" t="s">
        <v>599</v>
      </c>
      <c r="B216" s="67"/>
    </row>
    <row r="217" spans="1:2" ht="23.25" customHeight="1">
      <c r="A217" s="57" t="s">
        <v>600</v>
      </c>
      <c r="B217" s="67"/>
    </row>
    <row r="218" spans="1:2" ht="23.25" customHeight="1">
      <c r="A218" s="57" t="s">
        <v>601</v>
      </c>
      <c r="B218" s="67"/>
    </row>
    <row r="219" spans="1:2" ht="23.25" customHeight="1">
      <c r="A219" s="57" t="s">
        <v>602</v>
      </c>
      <c r="B219" s="67"/>
    </row>
    <row r="220" spans="1:2" ht="23.25" customHeight="1">
      <c r="A220" s="57" t="s">
        <v>603</v>
      </c>
      <c r="B220" s="67"/>
    </row>
    <row r="221" spans="1:2" ht="23.25" customHeight="1">
      <c r="A221" s="57" t="s">
        <v>604</v>
      </c>
      <c r="B221" s="67"/>
    </row>
    <row r="222" spans="1:2" ht="23.25" customHeight="1">
      <c r="A222" s="57" t="s">
        <v>605</v>
      </c>
      <c r="B222" s="67"/>
    </row>
    <row r="223" spans="1:2" ht="23.25" customHeight="1">
      <c r="A223" s="57" t="s">
        <v>606</v>
      </c>
      <c r="B223" s="67"/>
    </row>
    <row r="224" spans="1:2" ht="23.25" customHeight="1">
      <c r="A224" s="62"/>
      <c r="B224" s="67"/>
    </row>
    <row r="225" spans="1:2" ht="23.25" customHeight="1">
      <c r="A225" s="62"/>
      <c r="B225" s="67"/>
    </row>
    <row r="226" spans="1:2" ht="23.25" customHeight="1">
      <c r="A226" s="57"/>
      <c r="B226" s="67"/>
    </row>
    <row r="227" spans="1:2" ht="23.25" customHeight="1">
      <c r="A227" s="71"/>
      <c r="B227" s="70"/>
    </row>
    <row r="228" spans="1:2" ht="23.25" customHeight="1">
      <c r="A228" s="57"/>
      <c r="B228" s="67"/>
    </row>
    <row r="229" spans="1:2" ht="23.25" customHeight="1">
      <c r="A229" s="72" t="s">
        <v>607</v>
      </c>
      <c r="B229" s="68">
        <f>B4+B20+B32+B43+B93+B109+B161+B165+B190+B207</f>
        <v>35350</v>
      </c>
    </row>
    <row r="230" spans="1:2" s="47" customFormat="1" ht="23.25" customHeight="1">
      <c r="A230" s="73" t="s">
        <v>608</v>
      </c>
      <c r="B230" s="74">
        <f>B231+B234+B235+B236+B237</f>
        <v>215000</v>
      </c>
    </row>
    <row r="231" spans="1:2" s="47" customFormat="1" ht="23.25" customHeight="1">
      <c r="A231" s="75" t="s">
        <v>609</v>
      </c>
      <c r="B231" s="74">
        <f>SUM(B232:B233)</f>
        <v>0</v>
      </c>
    </row>
    <row r="232" spans="1:2" s="47" customFormat="1" ht="23.25" customHeight="1">
      <c r="A232" s="75" t="s">
        <v>610</v>
      </c>
      <c r="B232" s="75"/>
    </row>
    <row r="233" spans="1:2" s="47" customFormat="1" ht="23.25" customHeight="1">
      <c r="A233" s="75" t="s">
        <v>611</v>
      </c>
      <c r="B233" s="75"/>
    </row>
    <row r="234" spans="1:2" s="47" customFormat="1" ht="23.25" customHeight="1">
      <c r="A234" s="75" t="s">
        <v>612</v>
      </c>
      <c r="B234" s="75">
        <v>215000</v>
      </c>
    </row>
    <row r="235" spans="1:2" s="47" customFormat="1" ht="23.25" customHeight="1">
      <c r="A235" s="75" t="s">
        <v>613</v>
      </c>
      <c r="B235" s="75"/>
    </row>
    <row r="236" spans="1:2" s="47" customFormat="1" ht="23.25" customHeight="1">
      <c r="A236" s="76" t="s">
        <v>614</v>
      </c>
      <c r="B236" s="75"/>
    </row>
    <row r="237" spans="1:2" s="47" customFormat="1" ht="23.25" customHeight="1">
      <c r="A237" s="76" t="s">
        <v>615</v>
      </c>
      <c r="B237" s="75"/>
    </row>
    <row r="238" spans="1:2" s="47" customFormat="1" ht="23.25" customHeight="1">
      <c r="A238" s="76"/>
      <c r="B238" s="75"/>
    </row>
    <row r="239" spans="1:2" s="47" customFormat="1" ht="23.25" customHeight="1">
      <c r="A239" s="76"/>
      <c r="B239" s="75"/>
    </row>
    <row r="240" spans="1:2" s="47" customFormat="1" ht="23.25" customHeight="1">
      <c r="A240" s="76"/>
      <c r="B240" s="75"/>
    </row>
    <row r="241" spans="1:2" s="47" customFormat="1" ht="23.25" customHeight="1">
      <c r="A241" s="76"/>
      <c r="B241" s="75"/>
    </row>
    <row r="242" spans="1:2" s="47" customFormat="1" ht="23.25" customHeight="1">
      <c r="A242" s="77" t="s">
        <v>616</v>
      </c>
      <c r="B242" s="74">
        <f>B229+B230</f>
        <v>250350</v>
      </c>
    </row>
  </sheetData>
  <sheetProtection/>
  <mergeCells count="1">
    <mergeCell ref="A1:B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FF00"/>
  </sheetPr>
  <dimension ref="A1:B6"/>
  <sheetViews>
    <sheetView workbookViewId="0" topLeftCell="A1">
      <selection activeCell="A15" sqref="A15"/>
    </sheetView>
  </sheetViews>
  <sheetFormatPr defaultColWidth="9.00390625" defaultRowHeight="14.25"/>
  <cols>
    <col min="1" max="1" width="60.375" style="0" customWidth="1"/>
    <col min="2" max="2" width="14.00390625" style="0" customWidth="1"/>
  </cols>
  <sheetData>
    <row r="1" spans="1:2" ht="39.75" customHeight="1">
      <c r="A1" s="41" t="s">
        <v>618</v>
      </c>
      <c r="B1" s="41"/>
    </row>
    <row r="2" spans="1:2" ht="30" customHeight="1">
      <c r="A2" s="42"/>
      <c r="B2" s="43" t="s">
        <v>18</v>
      </c>
    </row>
    <row r="3" spans="1:2" s="37" customFormat="1" ht="27.75" customHeight="1">
      <c r="A3" s="44" t="s">
        <v>300</v>
      </c>
      <c r="B3" s="44" t="s">
        <v>264</v>
      </c>
    </row>
    <row r="4" spans="1:2" ht="25.5" customHeight="1">
      <c r="A4" s="45" t="s">
        <v>619</v>
      </c>
      <c r="B4" s="46">
        <v>0</v>
      </c>
    </row>
    <row r="5" spans="1:2" ht="25.5" customHeight="1">
      <c r="A5" s="45" t="s">
        <v>620</v>
      </c>
      <c r="B5" s="46">
        <v>0</v>
      </c>
    </row>
    <row r="6" spans="1:2" ht="25.5" customHeight="1">
      <c r="A6" s="45" t="s">
        <v>621</v>
      </c>
      <c r="B6" s="46">
        <v>0</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rgb="FFFFFF00"/>
  </sheetPr>
  <dimension ref="A1:C9"/>
  <sheetViews>
    <sheetView workbookViewId="0" topLeftCell="A1">
      <selection activeCell="D17" sqref="D17"/>
    </sheetView>
  </sheetViews>
  <sheetFormatPr defaultColWidth="9.00390625" defaultRowHeight="14.25"/>
  <cols>
    <col min="1" max="1" width="52.00390625" style="0" customWidth="1"/>
    <col min="2" max="3" width="13.875" style="0" customWidth="1"/>
  </cols>
  <sheetData>
    <row r="1" spans="1:3" ht="35.25" customHeight="1">
      <c r="A1" s="23" t="s">
        <v>622</v>
      </c>
      <c r="B1" s="23"/>
      <c r="C1" s="23"/>
    </row>
    <row r="2" spans="1:3" ht="24" customHeight="1">
      <c r="A2" s="37"/>
      <c r="B2" s="37"/>
      <c r="C2" s="37" t="s">
        <v>18</v>
      </c>
    </row>
    <row r="3" spans="1:3" ht="27.75" customHeight="1">
      <c r="A3" s="38" t="s">
        <v>300</v>
      </c>
      <c r="B3" s="38" t="s">
        <v>20</v>
      </c>
      <c r="C3" s="38" t="s">
        <v>367</v>
      </c>
    </row>
    <row r="4" spans="1:3" ht="27.75" customHeight="1">
      <c r="A4" s="39" t="s">
        <v>623</v>
      </c>
      <c r="B4" s="40"/>
      <c r="C4" s="40">
        <v>316896.5</v>
      </c>
    </row>
    <row r="5" spans="1:3" ht="27.75" customHeight="1">
      <c r="A5" s="39" t="s">
        <v>624</v>
      </c>
      <c r="B5" s="40"/>
      <c r="C5" s="40">
        <v>332848</v>
      </c>
    </row>
    <row r="6" spans="1:3" ht="27.75" customHeight="1">
      <c r="A6" s="39" t="s">
        <v>625</v>
      </c>
      <c r="B6" s="40">
        <v>81675</v>
      </c>
      <c r="C6" s="40"/>
    </row>
    <row r="7" spans="1:3" ht="27.75" customHeight="1">
      <c r="A7" s="39" t="s">
        <v>626</v>
      </c>
      <c r="B7" s="40">
        <v>22251</v>
      </c>
      <c r="C7" s="40"/>
    </row>
    <row r="8" spans="1:3" ht="27.75" customHeight="1">
      <c r="A8" s="39" t="s">
        <v>627</v>
      </c>
      <c r="B8" s="40">
        <v>402848</v>
      </c>
      <c r="C8" s="40"/>
    </row>
    <row r="9" spans="1:3" ht="27.75" customHeight="1">
      <c r="A9" s="39" t="s">
        <v>628</v>
      </c>
      <c r="B9" s="40">
        <v>376320.5</v>
      </c>
      <c r="C9" s="40"/>
    </row>
  </sheetData>
  <sheetProtection/>
  <mergeCells count="1">
    <mergeCell ref="A1:C1"/>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tabColor rgb="FFFFFF00"/>
  </sheetPr>
  <dimension ref="A1:H22"/>
  <sheetViews>
    <sheetView workbookViewId="0" topLeftCell="A1">
      <pane xSplit="1" ySplit="3" topLeftCell="B4" activePane="bottomRight" state="frozen"/>
      <selection pane="bottomRight" activeCell="B4" sqref="B4"/>
    </sheetView>
  </sheetViews>
  <sheetFormatPr defaultColWidth="8.00390625" defaultRowHeight="14.25"/>
  <cols>
    <col min="1" max="1" width="33.50390625" style="31" customWidth="1"/>
    <col min="2" max="2" width="22.50390625" style="32" customWidth="1"/>
    <col min="3" max="3" width="5.125" style="31" customWidth="1"/>
    <col min="4" max="4" width="6.625" style="31" customWidth="1"/>
    <col min="5" max="5" width="6.75390625" style="31" customWidth="1"/>
    <col min="6" max="6" width="11.00390625" style="31" customWidth="1"/>
    <col min="7" max="7" width="5.50390625" style="31" customWidth="1"/>
    <col min="8" max="8" width="9.875" style="31" customWidth="1"/>
    <col min="9" max="16384" width="8.00390625" style="31" customWidth="1"/>
  </cols>
  <sheetData>
    <row r="1" spans="1:8" ht="26.25" customHeight="1">
      <c r="A1" s="33" t="s">
        <v>629</v>
      </c>
      <c r="B1" s="33"/>
      <c r="C1" s="34"/>
      <c r="D1" s="34"/>
      <c r="E1" s="34"/>
      <c r="F1" s="34"/>
      <c r="G1" s="34"/>
      <c r="H1" s="34"/>
    </row>
    <row r="2" spans="1:8" ht="19.5" customHeight="1">
      <c r="A2" s="24"/>
      <c r="B2" s="25" t="s">
        <v>18</v>
      </c>
      <c r="C2" s="24"/>
      <c r="D2" s="24"/>
      <c r="E2" s="24"/>
      <c r="G2" s="24"/>
      <c r="H2" s="24"/>
    </row>
    <row r="3" spans="1:2" s="35" customFormat="1" ht="27" customHeight="1">
      <c r="A3" s="26" t="s">
        <v>630</v>
      </c>
      <c r="B3" s="36" t="s">
        <v>20</v>
      </c>
    </row>
    <row r="4" spans="1:2" s="35" customFormat="1" ht="24.75" customHeight="1">
      <c r="A4" s="28" t="s">
        <v>631</v>
      </c>
      <c r="B4" s="30"/>
    </row>
    <row r="5" spans="1:2" s="35" customFormat="1" ht="24.75" customHeight="1">
      <c r="A5" s="28" t="s">
        <v>632</v>
      </c>
      <c r="B5" s="30"/>
    </row>
    <row r="6" spans="1:2" s="35" customFormat="1" ht="24.75" customHeight="1">
      <c r="A6" s="28" t="s">
        <v>633</v>
      </c>
      <c r="B6" s="30"/>
    </row>
    <row r="7" spans="1:2" s="35" customFormat="1" ht="24.75" customHeight="1">
      <c r="A7" s="28" t="s">
        <v>634</v>
      </c>
      <c r="B7" s="30"/>
    </row>
    <row r="8" spans="1:2" s="35" customFormat="1" ht="24.75" customHeight="1">
      <c r="A8" s="28" t="s">
        <v>635</v>
      </c>
      <c r="B8" s="30"/>
    </row>
    <row r="9" spans="1:2" s="35" customFormat="1" ht="24.75" customHeight="1">
      <c r="A9" s="28" t="s">
        <v>636</v>
      </c>
      <c r="B9" s="30"/>
    </row>
    <row r="10" spans="1:2" s="35" customFormat="1" ht="24.75" customHeight="1">
      <c r="A10" s="28" t="s">
        <v>637</v>
      </c>
      <c r="B10" s="30"/>
    </row>
    <row r="11" spans="1:2" s="35" customFormat="1" ht="24.75" customHeight="1">
      <c r="A11" s="28" t="s">
        <v>638</v>
      </c>
      <c r="B11" s="30"/>
    </row>
    <row r="12" spans="1:2" s="35" customFormat="1" ht="24.75" customHeight="1">
      <c r="A12" s="28" t="s">
        <v>639</v>
      </c>
      <c r="B12" s="30"/>
    </row>
    <row r="13" spans="1:2" s="35" customFormat="1" ht="24.75" customHeight="1">
      <c r="A13" s="28" t="s">
        <v>640</v>
      </c>
      <c r="B13" s="30"/>
    </row>
    <row r="14" spans="1:2" s="35" customFormat="1" ht="24.75" customHeight="1">
      <c r="A14" s="28" t="s">
        <v>641</v>
      </c>
      <c r="B14" s="30"/>
    </row>
    <row r="15" spans="1:2" s="35" customFormat="1" ht="24.75" customHeight="1">
      <c r="A15" s="28" t="s">
        <v>642</v>
      </c>
      <c r="B15" s="30"/>
    </row>
    <row r="16" spans="1:2" s="35" customFormat="1" ht="24.75" customHeight="1">
      <c r="A16" s="28" t="s">
        <v>643</v>
      </c>
      <c r="B16" s="30"/>
    </row>
    <row r="17" spans="1:2" s="35" customFormat="1" ht="24.75" customHeight="1">
      <c r="A17" s="28" t="s">
        <v>644</v>
      </c>
      <c r="B17" s="30"/>
    </row>
    <row r="18" spans="1:2" s="35" customFormat="1" ht="24.75" customHeight="1">
      <c r="A18" s="28" t="s">
        <v>645</v>
      </c>
      <c r="B18" s="29">
        <v>132</v>
      </c>
    </row>
    <row r="19" spans="1:2" s="35" customFormat="1" ht="24.75" customHeight="1">
      <c r="A19" s="28"/>
      <c r="B19" s="30"/>
    </row>
    <row r="20" spans="1:2" s="35" customFormat="1" ht="24.75" customHeight="1">
      <c r="A20" s="28" t="s">
        <v>75</v>
      </c>
      <c r="B20" s="29">
        <v>132</v>
      </c>
    </row>
    <row r="21" spans="1:2" s="35" customFormat="1" ht="24.75" customHeight="1">
      <c r="A21" s="28" t="s">
        <v>646</v>
      </c>
      <c r="B21" s="29">
        <v>50</v>
      </c>
    </row>
    <row r="22" spans="1:2" s="35" customFormat="1" ht="24.75" customHeight="1">
      <c r="A22" s="26" t="s">
        <v>647</v>
      </c>
      <c r="B22" s="29">
        <v>182</v>
      </c>
    </row>
  </sheetData>
  <sheetProtection/>
  <mergeCells count="1">
    <mergeCell ref="A1:B1"/>
  </mergeCells>
  <printOptions horizontalCentered="1"/>
  <pageMargins left="0.7480314960629921" right="0.7480314960629921" top="0.9842519685039371" bottom="0.26" header="0.5118110236220472" footer="0.39"/>
  <pageSetup fitToHeight="0" fitToWidth="0" horizontalDpi="300" verticalDpi="300" orientation="landscape" paperSize="9" scale="96"/>
  <headerFooter alignWithMargins="0">
    <oddFooter>&amp;C—&amp;P+48—</oddFooter>
  </headerFooter>
</worksheet>
</file>

<file path=xl/worksheets/sheet15.xml><?xml version="1.0" encoding="utf-8"?>
<worksheet xmlns="http://schemas.openxmlformats.org/spreadsheetml/2006/main" xmlns:r="http://schemas.openxmlformats.org/officeDocument/2006/relationships">
  <sheetPr>
    <tabColor rgb="FFFFFF00"/>
  </sheetPr>
  <dimension ref="A1:H27"/>
  <sheetViews>
    <sheetView workbookViewId="0" topLeftCell="A1">
      <pane xSplit="1" ySplit="3" topLeftCell="B4" activePane="bottomRight" state="frozen"/>
      <selection pane="bottomRight" activeCell="B4" sqref="B4"/>
    </sheetView>
  </sheetViews>
  <sheetFormatPr defaultColWidth="9.00390625" defaultRowHeight="14.25"/>
  <cols>
    <col min="1" max="1" width="37.625" style="31" customWidth="1"/>
    <col min="2" max="2" width="26.00390625" style="32" customWidth="1"/>
  </cols>
  <sheetData>
    <row r="1" spans="1:8" s="31" customFormat="1" ht="26.25" customHeight="1">
      <c r="A1" s="33" t="s">
        <v>648</v>
      </c>
      <c r="B1" s="33"/>
      <c r="C1" s="34"/>
      <c r="D1" s="34"/>
      <c r="E1" s="34"/>
      <c r="F1" s="34"/>
      <c r="G1" s="34"/>
      <c r="H1" s="34"/>
    </row>
    <row r="2" spans="1:2" ht="26.25" customHeight="1">
      <c r="A2" s="24"/>
      <c r="B2" s="25" t="s">
        <v>18</v>
      </c>
    </row>
    <row r="3" spans="1:2" ht="22.5" customHeight="1">
      <c r="A3" s="26" t="s">
        <v>630</v>
      </c>
      <c r="B3" s="27" t="s">
        <v>20</v>
      </c>
    </row>
    <row r="4" spans="1:2" ht="22.5" customHeight="1">
      <c r="A4" s="28" t="s">
        <v>649</v>
      </c>
      <c r="B4" s="29">
        <v>182</v>
      </c>
    </row>
    <row r="5" spans="1:2" ht="22.5" customHeight="1">
      <c r="A5" s="28" t="s">
        <v>650</v>
      </c>
      <c r="B5" s="30"/>
    </row>
    <row r="6" spans="1:2" ht="22.5" customHeight="1">
      <c r="A6" s="28" t="s">
        <v>651</v>
      </c>
      <c r="B6" s="30"/>
    </row>
    <row r="7" spans="1:2" ht="22.5" customHeight="1">
      <c r="A7" s="28" t="s">
        <v>652</v>
      </c>
      <c r="B7" s="30"/>
    </row>
    <row r="8" spans="1:2" ht="22.5" customHeight="1">
      <c r="A8" s="28" t="s">
        <v>653</v>
      </c>
      <c r="B8" s="30"/>
    </row>
    <row r="9" spans="1:2" ht="22.5" customHeight="1">
      <c r="A9" s="28" t="s">
        <v>654</v>
      </c>
      <c r="B9" s="30"/>
    </row>
    <row r="10" spans="1:2" ht="22.5" customHeight="1">
      <c r="A10" s="28" t="s">
        <v>655</v>
      </c>
      <c r="B10" s="30"/>
    </row>
    <row r="11" spans="1:2" ht="22.5" customHeight="1">
      <c r="A11" s="28" t="s">
        <v>656</v>
      </c>
      <c r="B11" s="30"/>
    </row>
    <row r="12" spans="1:2" ht="22.5" customHeight="1">
      <c r="A12" s="28" t="s">
        <v>657</v>
      </c>
      <c r="B12" s="30"/>
    </row>
    <row r="13" spans="1:2" ht="22.5" customHeight="1">
      <c r="A13" s="28" t="s">
        <v>658</v>
      </c>
      <c r="B13" s="30"/>
    </row>
    <row r="14" spans="1:2" ht="22.5" customHeight="1">
      <c r="A14" s="28" t="s">
        <v>659</v>
      </c>
      <c r="B14" s="30"/>
    </row>
    <row r="15" spans="1:2" ht="22.5" customHeight="1">
      <c r="A15" s="28" t="s">
        <v>660</v>
      </c>
      <c r="B15" s="30"/>
    </row>
    <row r="16" spans="1:2" ht="22.5" customHeight="1">
      <c r="A16" s="28" t="s">
        <v>661</v>
      </c>
      <c r="B16" s="30"/>
    </row>
    <row r="17" spans="1:2" ht="22.5" customHeight="1">
      <c r="A17" s="28" t="s">
        <v>662</v>
      </c>
      <c r="B17" s="30"/>
    </row>
    <row r="18" spans="1:2" ht="22.5" customHeight="1">
      <c r="A18" s="28" t="s">
        <v>663</v>
      </c>
      <c r="B18" s="30"/>
    </row>
    <row r="19" spans="1:2" ht="22.5" customHeight="1">
      <c r="A19" s="28" t="s">
        <v>664</v>
      </c>
      <c r="B19" s="30"/>
    </row>
    <row r="20" spans="1:2" ht="22.5" customHeight="1">
      <c r="A20" s="28" t="s">
        <v>665</v>
      </c>
      <c r="B20" s="29">
        <v>182</v>
      </c>
    </row>
    <row r="21" spans="1:2" ht="22.5" customHeight="1">
      <c r="A21" s="28" t="s">
        <v>666</v>
      </c>
      <c r="B21" s="29">
        <v>182</v>
      </c>
    </row>
    <row r="22" spans="1:2" ht="22.5" customHeight="1">
      <c r="A22" s="28" t="s">
        <v>667</v>
      </c>
      <c r="B22" s="30"/>
    </row>
    <row r="23" spans="1:2" ht="22.5" customHeight="1">
      <c r="A23" s="28" t="s">
        <v>668</v>
      </c>
      <c r="B23" s="30"/>
    </row>
    <row r="24" spans="1:2" ht="22.5" customHeight="1">
      <c r="A24" s="28" t="s">
        <v>669</v>
      </c>
      <c r="B24" s="30"/>
    </row>
    <row r="25" spans="1:2" ht="22.5" customHeight="1">
      <c r="A25" s="28" t="s">
        <v>670</v>
      </c>
      <c r="B25" s="29">
        <v>182</v>
      </c>
    </row>
    <row r="26" spans="1:2" ht="22.5" customHeight="1">
      <c r="A26" s="28" t="s">
        <v>671</v>
      </c>
      <c r="B26" s="30"/>
    </row>
    <row r="27" spans="1:2" ht="22.5" customHeight="1">
      <c r="A27" s="26" t="s">
        <v>647</v>
      </c>
      <c r="B27" s="29">
        <v>182</v>
      </c>
    </row>
  </sheetData>
  <sheetProtection/>
  <mergeCells count="1">
    <mergeCell ref="A1:B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rgb="FFFFFF00"/>
  </sheetPr>
  <dimension ref="A1:B27"/>
  <sheetViews>
    <sheetView workbookViewId="0" topLeftCell="A1">
      <pane xSplit="1" ySplit="3" topLeftCell="B4" activePane="bottomRight" state="frozen"/>
      <selection pane="bottomRight" activeCell="B4" sqref="B4"/>
    </sheetView>
  </sheetViews>
  <sheetFormatPr defaultColWidth="9.00390625" defaultRowHeight="14.25"/>
  <cols>
    <col min="1" max="1" width="37.50390625" style="0" customWidth="1"/>
    <col min="2" max="2" width="15.00390625" style="0" customWidth="1"/>
  </cols>
  <sheetData>
    <row r="1" spans="1:2" ht="33" customHeight="1">
      <c r="A1" s="23" t="s">
        <v>672</v>
      </c>
      <c r="B1" s="23"/>
    </row>
    <row r="2" spans="1:2" ht="22.5" customHeight="1">
      <c r="A2" s="24"/>
      <c r="B2" s="25" t="s">
        <v>18</v>
      </c>
    </row>
    <row r="3" spans="1:2" ht="22.5" customHeight="1">
      <c r="A3" s="26" t="s">
        <v>630</v>
      </c>
      <c r="B3" s="27" t="s">
        <v>20</v>
      </c>
    </row>
    <row r="4" spans="1:2" ht="22.5" customHeight="1">
      <c r="A4" s="28" t="s">
        <v>649</v>
      </c>
      <c r="B4" s="29">
        <v>182</v>
      </c>
    </row>
    <row r="5" spans="1:2" ht="22.5" customHeight="1">
      <c r="A5" s="28" t="s">
        <v>650</v>
      </c>
      <c r="B5" s="30"/>
    </row>
    <row r="6" spans="1:2" ht="22.5" customHeight="1">
      <c r="A6" s="28" t="s">
        <v>651</v>
      </c>
      <c r="B6" s="30"/>
    </row>
    <row r="7" spans="1:2" ht="22.5" customHeight="1">
      <c r="A7" s="28" t="s">
        <v>652</v>
      </c>
      <c r="B7" s="30"/>
    </row>
    <row r="8" spans="1:2" ht="22.5" customHeight="1">
      <c r="A8" s="28" t="s">
        <v>653</v>
      </c>
      <c r="B8" s="30"/>
    </row>
    <row r="9" spans="1:2" ht="22.5" customHeight="1">
      <c r="A9" s="28" t="s">
        <v>654</v>
      </c>
      <c r="B9" s="30"/>
    </row>
    <row r="10" spans="1:2" ht="22.5" customHeight="1">
      <c r="A10" s="28" t="s">
        <v>655</v>
      </c>
      <c r="B10" s="30"/>
    </row>
    <row r="11" spans="1:2" ht="22.5" customHeight="1">
      <c r="A11" s="28" t="s">
        <v>656</v>
      </c>
      <c r="B11" s="30"/>
    </row>
    <row r="12" spans="1:2" ht="22.5" customHeight="1">
      <c r="A12" s="28" t="s">
        <v>657</v>
      </c>
      <c r="B12" s="30"/>
    </row>
    <row r="13" spans="1:2" ht="22.5" customHeight="1">
      <c r="A13" s="28" t="s">
        <v>658</v>
      </c>
      <c r="B13" s="30"/>
    </row>
    <row r="14" spans="1:2" ht="22.5" customHeight="1">
      <c r="A14" s="28" t="s">
        <v>659</v>
      </c>
      <c r="B14" s="30"/>
    </row>
    <row r="15" spans="1:2" ht="22.5" customHeight="1">
      <c r="A15" s="28" t="s">
        <v>660</v>
      </c>
      <c r="B15" s="30"/>
    </row>
    <row r="16" spans="1:2" ht="22.5" customHeight="1">
      <c r="A16" s="28" t="s">
        <v>661</v>
      </c>
      <c r="B16" s="30"/>
    </row>
    <row r="17" spans="1:2" ht="22.5" customHeight="1">
      <c r="A17" s="28" t="s">
        <v>662</v>
      </c>
      <c r="B17" s="30"/>
    </row>
    <row r="18" spans="1:2" ht="22.5" customHeight="1">
      <c r="A18" s="28" t="s">
        <v>663</v>
      </c>
      <c r="B18" s="30"/>
    </row>
    <row r="19" spans="1:2" ht="22.5" customHeight="1">
      <c r="A19" s="28" t="s">
        <v>664</v>
      </c>
      <c r="B19" s="30"/>
    </row>
    <row r="20" spans="1:2" ht="22.5" customHeight="1">
      <c r="A20" s="28" t="s">
        <v>665</v>
      </c>
      <c r="B20" s="29">
        <v>182</v>
      </c>
    </row>
    <row r="21" spans="1:2" ht="22.5" customHeight="1">
      <c r="A21" s="28" t="s">
        <v>666</v>
      </c>
      <c r="B21" s="29">
        <v>182</v>
      </c>
    </row>
    <row r="22" spans="1:2" ht="22.5" customHeight="1">
      <c r="A22" s="28" t="s">
        <v>667</v>
      </c>
      <c r="B22" s="30"/>
    </row>
    <row r="23" spans="1:2" ht="22.5" customHeight="1">
      <c r="A23" s="28" t="s">
        <v>668</v>
      </c>
      <c r="B23" s="30"/>
    </row>
    <row r="24" spans="1:2" ht="22.5" customHeight="1">
      <c r="A24" s="28" t="s">
        <v>669</v>
      </c>
      <c r="B24" s="30"/>
    </row>
    <row r="25" spans="1:2" ht="22.5" customHeight="1">
      <c r="A25" s="28" t="s">
        <v>670</v>
      </c>
      <c r="B25" s="29">
        <v>182</v>
      </c>
    </row>
    <row r="26" spans="1:2" ht="22.5" customHeight="1">
      <c r="A26" s="28" t="s">
        <v>671</v>
      </c>
      <c r="B26" s="30"/>
    </row>
    <row r="27" spans="1:2" ht="22.5" customHeight="1">
      <c r="A27" s="26" t="s">
        <v>647</v>
      </c>
      <c r="B27" s="29">
        <v>182</v>
      </c>
    </row>
  </sheetData>
  <sheetProtection/>
  <mergeCells count="1">
    <mergeCell ref="A1:B1"/>
  </mergeCells>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D22"/>
  <sheetViews>
    <sheetView showZeros="0" zoomScale="115" zoomScaleNormal="115" zoomScaleSheetLayoutView="100" workbookViewId="0" topLeftCell="A1">
      <pane xSplit="1" ySplit="1" topLeftCell="B2" activePane="bottomRight" state="frozen"/>
      <selection pane="bottomRight" activeCell="E11" sqref="E11"/>
    </sheetView>
  </sheetViews>
  <sheetFormatPr defaultColWidth="9.00390625" defaultRowHeight="14.25"/>
  <cols>
    <col min="1" max="1" width="48.00390625" style="1" customWidth="1"/>
    <col min="2" max="2" width="18.375" style="1" customWidth="1"/>
    <col min="3" max="3" width="20.00390625" style="1" customWidth="1"/>
    <col min="4" max="4" width="16.25390625" style="1" customWidth="1"/>
    <col min="5" max="9" width="16.25390625" style="0" customWidth="1"/>
  </cols>
  <sheetData>
    <row r="1" spans="1:4" ht="34.5">
      <c r="A1" s="2" t="s">
        <v>673</v>
      </c>
      <c r="B1" s="3"/>
      <c r="C1" s="4"/>
      <c r="D1" s="3"/>
    </row>
    <row r="2" spans="1:4" ht="14.25">
      <c r="A2" s="5"/>
      <c r="B2" s="5"/>
      <c r="C2" s="6"/>
      <c r="D2" s="7" t="s">
        <v>674</v>
      </c>
    </row>
    <row r="3" spans="1:4" ht="14.25">
      <c r="A3" s="8" t="s">
        <v>675</v>
      </c>
      <c r="B3" s="8"/>
      <c r="C3" s="9"/>
      <c r="D3" s="10" t="s">
        <v>676</v>
      </c>
    </row>
    <row r="4" spans="1:4" ht="51" customHeight="1">
      <c r="A4" s="11" t="s">
        <v>630</v>
      </c>
      <c r="B4" s="12" t="s">
        <v>75</v>
      </c>
      <c r="C4" s="13" t="s">
        <v>677</v>
      </c>
      <c r="D4" s="14" t="s">
        <v>678</v>
      </c>
    </row>
    <row r="5" spans="1:4" ht="21.75" customHeight="1">
      <c r="A5" s="15" t="s">
        <v>679</v>
      </c>
      <c r="B5" s="16">
        <f>C5+D5</f>
        <v>686490799.52</v>
      </c>
      <c r="C5" s="17">
        <v>269047920</v>
      </c>
      <c r="D5" s="16">
        <v>417442879.52</v>
      </c>
    </row>
    <row r="6" spans="1:4" ht="21.75" customHeight="1">
      <c r="A6" s="18" t="s">
        <v>680</v>
      </c>
      <c r="B6" s="16">
        <f aca="true" t="shared" si="0" ref="B6:B21">C6+D6</f>
        <v>269154170.22</v>
      </c>
      <c r="C6" s="16">
        <v>46846900</v>
      </c>
      <c r="D6" s="16">
        <v>222307270.22</v>
      </c>
    </row>
    <row r="7" spans="1:4" ht="21.75" customHeight="1">
      <c r="A7" s="18" t="s">
        <v>681</v>
      </c>
      <c r="B7" s="16">
        <f t="shared" si="0"/>
        <v>397064600</v>
      </c>
      <c r="C7" s="16">
        <v>204064600</v>
      </c>
      <c r="D7" s="16">
        <v>193000000</v>
      </c>
    </row>
    <row r="8" spans="1:4" ht="21.75" customHeight="1">
      <c r="A8" s="19" t="s">
        <v>682</v>
      </c>
      <c r="B8" s="16">
        <f t="shared" si="0"/>
        <v>8930000</v>
      </c>
      <c r="C8" s="16">
        <v>8600000</v>
      </c>
      <c r="D8" s="16">
        <v>330000</v>
      </c>
    </row>
    <row r="9" spans="1:4" ht="21.75" customHeight="1">
      <c r="A9" s="19" t="s">
        <v>683</v>
      </c>
      <c r="B9" s="16">
        <f t="shared" si="0"/>
        <v>9494420</v>
      </c>
      <c r="C9" s="16">
        <v>9494420</v>
      </c>
      <c r="D9" s="20"/>
    </row>
    <row r="10" spans="1:4" ht="21.75" customHeight="1">
      <c r="A10" s="19" t="s">
        <v>684</v>
      </c>
      <c r="B10" s="16">
        <f t="shared" si="0"/>
        <v>1847609.3</v>
      </c>
      <c r="C10" s="16">
        <v>42000</v>
      </c>
      <c r="D10" s="16">
        <v>1805609.3</v>
      </c>
    </row>
    <row r="11" spans="1:4" ht="21.75" customHeight="1">
      <c r="A11" s="19" t="s">
        <v>685</v>
      </c>
      <c r="B11" s="16">
        <f t="shared" si="0"/>
        <v>0</v>
      </c>
      <c r="C11" s="16">
        <v>0</v>
      </c>
      <c r="D11" s="16">
        <v>0</v>
      </c>
    </row>
    <row r="12" spans="1:4" ht="21.75" customHeight="1">
      <c r="A12" s="19" t="s">
        <v>686</v>
      </c>
      <c r="B12" s="16">
        <f t="shared" si="0"/>
        <v>0</v>
      </c>
      <c r="C12" s="16"/>
      <c r="D12" s="16"/>
    </row>
    <row r="13" spans="1:4" ht="21.75" customHeight="1">
      <c r="A13" s="19" t="s">
        <v>687</v>
      </c>
      <c r="B13" s="16">
        <f t="shared" si="0"/>
        <v>0</v>
      </c>
      <c r="C13" s="16"/>
      <c r="D13" s="16"/>
    </row>
    <row r="14" spans="1:4" ht="21.75" customHeight="1">
      <c r="A14" s="18" t="s">
        <v>688</v>
      </c>
      <c r="B14" s="16">
        <f t="shared" si="0"/>
        <v>622363854.18</v>
      </c>
      <c r="C14" s="16">
        <v>205731917.68</v>
      </c>
      <c r="D14" s="16">
        <v>416631936.5</v>
      </c>
    </row>
    <row r="15" spans="1:4" ht="21.75" customHeight="1">
      <c r="A15" s="18" t="s">
        <v>689</v>
      </c>
      <c r="B15" s="16">
        <f t="shared" si="0"/>
        <v>621750422.4</v>
      </c>
      <c r="C15" s="16">
        <v>205703917.68</v>
      </c>
      <c r="D15" s="16">
        <v>416046504.72</v>
      </c>
    </row>
    <row r="16" spans="1:4" ht="21.75" customHeight="1">
      <c r="A16" s="18" t="s">
        <v>690</v>
      </c>
      <c r="B16" s="16">
        <f t="shared" si="0"/>
        <v>613431.78</v>
      </c>
      <c r="C16" s="16">
        <v>28000</v>
      </c>
      <c r="D16" s="16">
        <v>585431.78</v>
      </c>
    </row>
    <row r="17" spans="1:4" ht="21.75" customHeight="1">
      <c r="A17" s="19" t="s">
        <v>691</v>
      </c>
      <c r="B17" s="16">
        <f t="shared" si="0"/>
        <v>0</v>
      </c>
      <c r="C17" s="16">
        <v>0</v>
      </c>
      <c r="D17" s="16">
        <v>0</v>
      </c>
    </row>
    <row r="18" spans="1:4" ht="21.75" customHeight="1">
      <c r="A18" s="19" t="s">
        <v>692</v>
      </c>
      <c r="B18" s="16">
        <f t="shared" si="0"/>
        <v>0</v>
      </c>
      <c r="C18" s="16"/>
      <c r="D18" s="16"/>
    </row>
    <row r="19" spans="1:4" ht="21.75" customHeight="1">
      <c r="A19" s="19" t="s">
        <v>693</v>
      </c>
      <c r="B19" s="16">
        <f t="shared" si="0"/>
        <v>0</v>
      </c>
      <c r="C19" s="16"/>
      <c r="D19" s="16"/>
    </row>
    <row r="20" spans="1:4" ht="21.75" customHeight="1">
      <c r="A20" s="15" t="s">
        <v>694</v>
      </c>
      <c r="B20" s="16">
        <f t="shared" si="0"/>
        <v>64126945.34</v>
      </c>
      <c r="C20" s="16">
        <v>63316002.32</v>
      </c>
      <c r="D20" s="16">
        <v>810943.02</v>
      </c>
    </row>
    <row r="21" spans="1:4" ht="21.75" customHeight="1">
      <c r="A21" s="18" t="s">
        <v>695</v>
      </c>
      <c r="B21" s="16">
        <f t="shared" si="0"/>
        <v>587365682.42</v>
      </c>
      <c r="C21" s="16">
        <v>555680998.75</v>
      </c>
      <c r="D21" s="16">
        <v>31684683.67</v>
      </c>
    </row>
    <row r="22" spans="1:4" ht="14.25">
      <c r="A22" s="6"/>
      <c r="B22" s="21"/>
      <c r="C22" s="22"/>
      <c r="D22" s="21"/>
    </row>
  </sheetData>
  <sheetProtection/>
  <mergeCells count="1">
    <mergeCell ref="A1:D1"/>
  </mergeCells>
  <printOptions horizontalCentered="1"/>
  <pageMargins left="0.3937007874015748" right="0.3937007874015748" top="0.29" bottom="0.28" header="0.14" footer="0.28"/>
  <pageSetup fitToHeight="1" fitToWidth="1" horizontalDpi="600" verticalDpi="600" orientation="landscape" paperSize="9" scale="71"/>
</worksheet>
</file>

<file path=xl/worksheets/sheet2.xml><?xml version="1.0" encoding="utf-8"?>
<worksheet xmlns="http://schemas.openxmlformats.org/spreadsheetml/2006/main" xmlns:r="http://schemas.openxmlformats.org/officeDocument/2006/relationships">
  <sheetPr>
    <tabColor rgb="FFFFFF00"/>
  </sheetPr>
  <dimension ref="A1:B28"/>
  <sheetViews>
    <sheetView showZeros="0" workbookViewId="0" topLeftCell="A1">
      <pane xSplit="1" ySplit="3" topLeftCell="B19" activePane="bottomRight" state="frozen"/>
      <selection pane="bottomRight" activeCell="E25" sqref="E25"/>
    </sheetView>
  </sheetViews>
  <sheetFormatPr defaultColWidth="9.00390625" defaultRowHeight="14.25"/>
  <cols>
    <col min="1" max="1" width="53.625" style="159" customWidth="1"/>
    <col min="2" max="2" width="25.625" style="160" customWidth="1"/>
    <col min="3" max="16384" width="9.00390625" style="159" customWidth="1"/>
  </cols>
  <sheetData>
    <row r="1" spans="1:2" ht="36.75" customHeight="1">
      <c r="A1" s="161" t="s">
        <v>17</v>
      </c>
      <c r="B1" s="161"/>
    </row>
    <row r="2" spans="1:2" ht="13.5">
      <c r="A2" s="162"/>
      <c r="B2" s="163" t="s">
        <v>18</v>
      </c>
    </row>
    <row r="3" spans="1:2" s="158" customFormat="1" ht="27.75" customHeight="1">
      <c r="A3" s="164" t="s">
        <v>19</v>
      </c>
      <c r="B3" s="164" t="s">
        <v>20</v>
      </c>
    </row>
    <row r="4" spans="1:2" s="158" customFormat="1" ht="19.5" customHeight="1">
      <c r="A4" s="165" t="s">
        <v>21</v>
      </c>
      <c r="B4" s="166">
        <f>SUM(B5:B19)</f>
        <v>153000</v>
      </c>
    </row>
    <row r="5" spans="1:2" s="158" customFormat="1" ht="19.5" customHeight="1">
      <c r="A5" s="167" t="s">
        <v>22</v>
      </c>
      <c r="B5" s="44">
        <v>75000</v>
      </c>
    </row>
    <row r="6" spans="1:2" s="158" customFormat="1" ht="19.5" customHeight="1">
      <c r="A6" s="167" t="s">
        <v>23</v>
      </c>
      <c r="B6" s="44">
        <v>15000</v>
      </c>
    </row>
    <row r="7" spans="1:2" s="158" customFormat="1" ht="19.5" customHeight="1">
      <c r="A7" s="167" t="s">
        <v>24</v>
      </c>
      <c r="B7" s="44">
        <v>0</v>
      </c>
    </row>
    <row r="8" spans="1:2" s="158" customFormat="1" ht="19.5" customHeight="1">
      <c r="A8" s="167" t="s">
        <v>25</v>
      </c>
      <c r="B8" s="44">
        <v>3000</v>
      </c>
    </row>
    <row r="9" spans="1:2" s="158" customFormat="1" ht="19.5" customHeight="1">
      <c r="A9" s="167" t="s">
        <v>26</v>
      </c>
      <c r="B9" s="44">
        <v>1000</v>
      </c>
    </row>
    <row r="10" spans="1:2" s="158" customFormat="1" ht="19.5" customHeight="1">
      <c r="A10" s="167" t="s">
        <v>27</v>
      </c>
      <c r="B10" s="44">
        <v>9800</v>
      </c>
    </row>
    <row r="11" spans="1:2" s="158" customFormat="1" ht="19.5" customHeight="1">
      <c r="A11" s="167" t="s">
        <v>28</v>
      </c>
      <c r="B11" s="44">
        <v>1800</v>
      </c>
    </row>
    <row r="12" spans="1:2" s="158" customFormat="1" ht="19.5" customHeight="1">
      <c r="A12" s="167" t="s">
        <v>29</v>
      </c>
      <c r="B12" s="44">
        <v>3600</v>
      </c>
    </row>
    <row r="13" spans="1:2" s="158" customFormat="1" ht="19.5" customHeight="1">
      <c r="A13" s="167" t="s">
        <v>30</v>
      </c>
      <c r="B13" s="44">
        <v>3500</v>
      </c>
    </row>
    <row r="14" spans="1:2" s="158" customFormat="1" ht="19.5" customHeight="1">
      <c r="A14" s="167" t="s">
        <v>31</v>
      </c>
      <c r="B14" s="44">
        <v>9700</v>
      </c>
    </row>
    <row r="15" spans="1:2" s="158" customFormat="1" ht="19.5" customHeight="1">
      <c r="A15" s="167" t="s">
        <v>32</v>
      </c>
      <c r="B15" s="44">
        <v>2500</v>
      </c>
    </row>
    <row r="16" spans="1:2" s="158" customFormat="1" ht="19.5" customHeight="1">
      <c r="A16" s="167" t="s">
        <v>33</v>
      </c>
      <c r="B16" s="44">
        <v>14000</v>
      </c>
    </row>
    <row r="17" spans="1:2" s="158" customFormat="1" ht="19.5" customHeight="1">
      <c r="A17" s="167" t="s">
        <v>34</v>
      </c>
      <c r="B17" s="44">
        <v>14000</v>
      </c>
    </row>
    <row r="18" spans="1:2" s="158" customFormat="1" ht="19.5" customHeight="1">
      <c r="A18" s="167" t="s">
        <v>35</v>
      </c>
      <c r="B18" s="44">
        <v>0</v>
      </c>
    </row>
    <row r="19" spans="1:2" s="158" customFormat="1" ht="19.5" customHeight="1">
      <c r="A19" s="167" t="s">
        <v>36</v>
      </c>
      <c r="B19" s="44">
        <v>100</v>
      </c>
    </row>
    <row r="20" spans="1:2" s="158" customFormat="1" ht="19.5" customHeight="1">
      <c r="A20" s="165" t="s">
        <v>37</v>
      </c>
      <c r="B20" s="166">
        <f>SUM(B21:B25)</f>
        <v>69000</v>
      </c>
    </row>
    <row r="21" spans="1:2" s="158" customFormat="1" ht="19.5" customHeight="1">
      <c r="A21" s="167" t="s">
        <v>38</v>
      </c>
      <c r="B21" s="44">
        <v>8500</v>
      </c>
    </row>
    <row r="22" spans="1:2" s="158" customFormat="1" ht="19.5" customHeight="1">
      <c r="A22" s="167" t="s">
        <v>39</v>
      </c>
      <c r="B22" s="44">
        <v>20000</v>
      </c>
    </row>
    <row r="23" spans="1:2" s="158" customFormat="1" ht="19.5" customHeight="1">
      <c r="A23" s="167" t="s">
        <v>40</v>
      </c>
      <c r="B23" s="44">
        <v>15000</v>
      </c>
    </row>
    <row r="24" spans="1:2" s="158" customFormat="1" ht="19.5" customHeight="1">
      <c r="A24" s="167" t="s">
        <v>41</v>
      </c>
      <c r="B24" s="44">
        <v>25000</v>
      </c>
    </row>
    <row r="25" spans="1:2" s="158" customFormat="1" ht="19.5" customHeight="1">
      <c r="A25" s="167" t="s">
        <v>42</v>
      </c>
      <c r="B25" s="44">
        <v>500</v>
      </c>
    </row>
    <row r="26" spans="1:2" s="158" customFormat="1" ht="19.5" customHeight="1">
      <c r="A26" s="165" t="s">
        <v>43</v>
      </c>
      <c r="B26" s="168"/>
    </row>
    <row r="27" spans="1:2" s="158" customFormat="1" ht="19.5" customHeight="1">
      <c r="A27" s="165" t="s">
        <v>43</v>
      </c>
      <c r="B27" s="168"/>
    </row>
    <row r="28" spans="1:2" s="158" customFormat="1" ht="19.5" customHeight="1">
      <c r="A28" s="165" t="s">
        <v>44</v>
      </c>
      <c r="B28" s="169">
        <f>SUM(B4,B20)</f>
        <v>222000</v>
      </c>
    </row>
  </sheetData>
  <sheetProtection/>
  <mergeCells count="1">
    <mergeCell ref="A1:B1"/>
  </mergeCells>
  <printOptions horizontalCentered="1" verticalCentered="1"/>
  <pageMargins left="0.6895833333333333" right="0.7479166666666667" top="0.4722222222222222" bottom="0.4722222222222222" header="0.3145833333333333" footer="0.3145833333333333"/>
  <pageSetup horizontalDpi="600" verticalDpi="600" orientation="portrait" paperSize="9"/>
  <headerFooter alignWithMargins="0">
    <oddFooter>&amp;C—&amp;P+6—</oddFooter>
  </headerFooter>
</worksheet>
</file>

<file path=xl/worksheets/sheet3.xml><?xml version="1.0" encoding="utf-8"?>
<worksheet xmlns="http://schemas.openxmlformats.org/spreadsheetml/2006/main" xmlns:r="http://schemas.openxmlformats.org/officeDocument/2006/relationships">
  <sheetPr>
    <tabColor rgb="FFFFFF00"/>
  </sheetPr>
  <dimension ref="A1:B26"/>
  <sheetViews>
    <sheetView workbookViewId="0" topLeftCell="A1">
      <pane xSplit="1" ySplit="3" topLeftCell="B4" activePane="bottomRight" state="frozen"/>
      <selection pane="bottomRight" activeCell="F26" sqref="F26"/>
    </sheetView>
  </sheetViews>
  <sheetFormatPr defaultColWidth="9.00390625" defaultRowHeight="14.25"/>
  <cols>
    <col min="1" max="1" width="54.00390625" style="47" customWidth="1"/>
    <col min="2" max="2" width="15.50390625" style="86" customWidth="1"/>
    <col min="3" max="16384" width="9.00390625" style="47" customWidth="1"/>
  </cols>
  <sheetData>
    <row r="1" spans="1:2" ht="42" customHeight="1">
      <c r="A1" s="149" t="s">
        <v>45</v>
      </c>
      <c r="B1" s="149"/>
    </row>
    <row r="2" spans="1:2" ht="30.75" customHeight="1">
      <c r="A2" s="150"/>
      <c r="B2" s="151" t="s">
        <v>18</v>
      </c>
    </row>
    <row r="3" spans="1:2" ht="29.25" customHeight="1">
      <c r="A3" s="152" t="s">
        <v>46</v>
      </c>
      <c r="B3" s="40" t="s">
        <v>20</v>
      </c>
    </row>
    <row r="4" spans="1:2" ht="27.75" customHeight="1">
      <c r="A4" s="153" t="s">
        <v>47</v>
      </c>
      <c r="B4" s="154">
        <v>48900</v>
      </c>
    </row>
    <row r="5" spans="1:2" ht="27.75" customHeight="1">
      <c r="A5" s="153" t="s">
        <v>48</v>
      </c>
      <c r="B5" s="154">
        <v>0</v>
      </c>
    </row>
    <row r="6" spans="1:2" ht="27.75" customHeight="1">
      <c r="A6" s="153" t="s">
        <v>49</v>
      </c>
      <c r="B6" s="154">
        <v>100</v>
      </c>
    </row>
    <row r="7" spans="1:2" ht="27.75" customHeight="1">
      <c r="A7" s="153" t="s">
        <v>50</v>
      </c>
      <c r="B7" s="154">
        <v>12901</v>
      </c>
    </row>
    <row r="8" spans="1:2" ht="27.75" customHeight="1">
      <c r="A8" s="153" t="s">
        <v>51</v>
      </c>
      <c r="B8" s="154">
        <v>82174</v>
      </c>
    </row>
    <row r="9" spans="1:2" ht="27.75" customHeight="1">
      <c r="A9" s="153" t="s">
        <v>52</v>
      </c>
      <c r="B9" s="154">
        <v>4130</v>
      </c>
    </row>
    <row r="10" spans="1:2" ht="27.75" customHeight="1">
      <c r="A10" s="153" t="s">
        <v>53</v>
      </c>
      <c r="B10" s="154">
        <v>3034</v>
      </c>
    </row>
    <row r="11" spans="1:2" ht="27.75" customHeight="1">
      <c r="A11" s="153" t="s">
        <v>54</v>
      </c>
      <c r="B11" s="154">
        <v>65668</v>
      </c>
    </row>
    <row r="12" spans="1:2" ht="27.75" customHeight="1">
      <c r="A12" s="153" t="s">
        <v>55</v>
      </c>
      <c r="B12" s="154">
        <v>41841</v>
      </c>
    </row>
    <row r="13" spans="1:2" ht="27.75" customHeight="1">
      <c r="A13" s="153" t="s">
        <v>56</v>
      </c>
      <c r="B13" s="154">
        <v>2000</v>
      </c>
    </row>
    <row r="14" spans="1:2" ht="27.75" customHeight="1">
      <c r="A14" s="153" t="s">
        <v>57</v>
      </c>
      <c r="B14" s="154">
        <v>30152</v>
      </c>
    </row>
    <row r="15" spans="1:2" ht="27.75" customHeight="1">
      <c r="A15" s="153" t="s">
        <v>58</v>
      </c>
      <c r="B15" s="154">
        <v>58741</v>
      </c>
    </row>
    <row r="16" spans="1:2" ht="27.75" customHeight="1">
      <c r="A16" s="153" t="s">
        <v>59</v>
      </c>
      <c r="B16" s="154">
        <v>2392</v>
      </c>
    </row>
    <row r="17" spans="1:2" ht="27.75" customHeight="1">
      <c r="A17" s="153" t="s">
        <v>60</v>
      </c>
      <c r="B17" s="154">
        <v>3673</v>
      </c>
    </row>
    <row r="18" spans="1:2" ht="27.75" customHeight="1">
      <c r="A18" s="153" t="s">
        <v>61</v>
      </c>
      <c r="B18" s="154">
        <v>147</v>
      </c>
    </row>
    <row r="19" spans="1:2" ht="27.75" customHeight="1">
      <c r="A19" s="153" t="s">
        <v>62</v>
      </c>
      <c r="B19" s="154">
        <v>0</v>
      </c>
    </row>
    <row r="20" spans="1:2" ht="27.75" customHeight="1">
      <c r="A20" s="153" t="s">
        <v>63</v>
      </c>
      <c r="B20" s="154">
        <v>2146</v>
      </c>
    </row>
    <row r="21" spans="1:2" ht="27.75" customHeight="1">
      <c r="A21" s="153" t="s">
        <v>64</v>
      </c>
      <c r="B21" s="154">
        <v>11755</v>
      </c>
    </row>
    <row r="22" spans="1:2" ht="27.75" customHeight="1">
      <c r="A22" s="153" t="s">
        <v>65</v>
      </c>
      <c r="B22" s="154">
        <v>792</v>
      </c>
    </row>
    <row r="23" spans="1:2" ht="27.75" customHeight="1">
      <c r="A23" s="153" t="s">
        <v>66</v>
      </c>
      <c r="B23" s="154">
        <v>3003</v>
      </c>
    </row>
    <row r="24" spans="1:2" ht="27.75" customHeight="1">
      <c r="A24" s="153" t="s">
        <v>67</v>
      </c>
      <c r="B24" s="155">
        <v>10000</v>
      </c>
    </row>
    <row r="25" spans="1:2" ht="27.75" customHeight="1">
      <c r="A25" s="153" t="s">
        <v>68</v>
      </c>
      <c r="B25" s="154">
        <v>196451</v>
      </c>
    </row>
    <row r="26" spans="1:2" ht="28.5" customHeight="1">
      <c r="A26" s="156" t="s">
        <v>69</v>
      </c>
      <c r="B26" s="157">
        <f>SUM(B4:B25)</f>
        <v>580000</v>
      </c>
    </row>
  </sheetData>
  <sheetProtection/>
  <mergeCells count="1">
    <mergeCell ref="A1:B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1:F283"/>
  <sheetViews>
    <sheetView showZeros="0" workbookViewId="0" topLeftCell="A1">
      <pane xSplit="1" ySplit="3" topLeftCell="B4" activePane="bottomRight" state="frozen"/>
      <selection pane="bottomRight" activeCell="E4" sqref="E4"/>
    </sheetView>
  </sheetViews>
  <sheetFormatPr defaultColWidth="9.00390625" defaultRowHeight="14.25"/>
  <cols>
    <col min="1" max="2" width="7.50390625" style="112" bestFit="1" customWidth="1"/>
    <col min="3" max="3" width="8.00390625" style="132" customWidth="1"/>
    <col min="4" max="4" width="40.50390625" style="133" bestFit="1" customWidth="1"/>
    <col min="5" max="5" width="11.75390625" style="133" bestFit="1" customWidth="1"/>
    <col min="6" max="16384" width="9.00390625" style="133" customWidth="1"/>
  </cols>
  <sheetData>
    <row r="1" spans="1:5" ht="57" customHeight="1">
      <c r="A1" s="134" t="s">
        <v>70</v>
      </c>
      <c r="B1" s="134"/>
      <c r="C1" s="134"/>
      <c r="D1" s="134"/>
      <c r="E1" s="134"/>
    </row>
    <row r="2" ht="21" customHeight="1">
      <c r="D2" s="113" t="s">
        <v>18</v>
      </c>
    </row>
    <row r="3" spans="1:5" s="49" customFormat="1" ht="26.25" customHeight="1">
      <c r="A3" s="135" t="s">
        <v>71</v>
      </c>
      <c r="B3" s="136" t="s">
        <v>72</v>
      </c>
      <c r="C3" s="136" t="s">
        <v>73</v>
      </c>
      <c r="D3" s="137" t="s">
        <v>74</v>
      </c>
      <c r="E3" s="138" t="s">
        <v>20</v>
      </c>
    </row>
    <row r="4" spans="1:5" s="131" customFormat="1" ht="28.5" customHeight="1">
      <c r="A4" s="139"/>
      <c r="B4" s="140"/>
      <c r="C4" s="140"/>
      <c r="D4" s="141" t="s">
        <v>75</v>
      </c>
      <c r="E4" s="141">
        <v>471169</v>
      </c>
    </row>
    <row r="5" spans="1:5" s="131" customFormat="1" ht="19.5" customHeight="1">
      <c r="A5" s="142">
        <v>201</v>
      </c>
      <c r="B5" s="143"/>
      <c r="C5" s="143"/>
      <c r="D5" s="144" t="s">
        <v>76</v>
      </c>
      <c r="E5" s="144">
        <v>15430.1</v>
      </c>
    </row>
    <row r="6" spans="1:5" s="131" customFormat="1" ht="19.5" customHeight="1">
      <c r="A6" s="145">
        <v>201</v>
      </c>
      <c r="B6" s="146">
        <v>1</v>
      </c>
      <c r="C6" s="146"/>
      <c r="D6" s="147" t="s">
        <v>77</v>
      </c>
      <c r="E6" s="147">
        <v>740.31</v>
      </c>
    </row>
    <row r="7" spans="1:5" s="131" customFormat="1" ht="19.5" customHeight="1">
      <c r="A7" s="139">
        <v>201</v>
      </c>
      <c r="B7" s="140">
        <v>1</v>
      </c>
      <c r="C7" s="140">
        <v>1</v>
      </c>
      <c r="D7" s="148" t="s">
        <v>78</v>
      </c>
      <c r="E7" s="148">
        <v>597.11</v>
      </c>
    </row>
    <row r="8" spans="1:5" s="131" customFormat="1" ht="19.5" customHeight="1">
      <c r="A8" s="139">
        <v>201</v>
      </c>
      <c r="B8" s="140">
        <v>1</v>
      </c>
      <c r="C8" s="140">
        <v>4</v>
      </c>
      <c r="D8" s="148" t="s">
        <v>79</v>
      </c>
      <c r="E8" s="148">
        <v>68</v>
      </c>
    </row>
    <row r="9" spans="1:5" s="131" customFormat="1" ht="19.5" customHeight="1">
      <c r="A9" s="139">
        <v>201</v>
      </c>
      <c r="B9" s="140">
        <v>1</v>
      </c>
      <c r="C9" s="140">
        <v>6</v>
      </c>
      <c r="D9" s="148" t="s">
        <v>80</v>
      </c>
      <c r="E9" s="148">
        <v>10</v>
      </c>
    </row>
    <row r="10" spans="1:5" s="131" customFormat="1" ht="19.5" customHeight="1">
      <c r="A10" s="139">
        <v>201</v>
      </c>
      <c r="B10" s="140">
        <v>1</v>
      </c>
      <c r="C10" s="140">
        <v>8</v>
      </c>
      <c r="D10" s="148" t="s">
        <v>81</v>
      </c>
      <c r="E10" s="148">
        <v>44.2</v>
      </c>
    </row>
    <row r="11" spans="1:5" s="131" customFormat="1" ht="19.5" customHeight="1">
      <c r="A11" s="139">
        <v>201</v>
      </c>
      <c r="B11" s="140">
        <v>1</v>
      </c>
      <c r="C11" s="140">
        <v>99</v>
      </c>
      <c r="D11" s="148" t="s">
        <v>82</v>
      </c>
      <c r="E11" s="148">
        <v>21</v>
      </c>
    </row>
    <row r="12" spans="1:5" s="131" customFormat="1" ht="19.5" customHeight="1">
      <c r="A12" s="145">
        <v>201</v>
      </c>
      <c r="B12" s="146">
        <v>2</v>
      </c>
      <c r="C12" s="146"/>
      <c r="D12" s="147" t="s">
        <v>83</v>
      </c>
      <c r="E12" s="147">
        <v>490.75</v>
      </c>
    </row>
    <row r="13" spans="1:5" s="131" customFormat="1" ht="19.5" customHeight="1">
      <c r="A13" s="139">
        <v>201</v>
      </c>
      <c r="B13" s="140">
        <v>2</v>
      </c>
      <c r="C13" s="140">
        <v>1</v>
      </c>
      <c r="D13" s="148" t="s">
        <v>78</v>
      </c>
      <c r="E13" s="148">
        <v>408.85</v>
      </c>
    </row>
    <row r="14" spans="1:5" s="131" customFormat="1" ht="19.5" customHeight="1">
      <c r="A14" s="139">
        <v>201</v>
      </c>
      <c r="B14" s="140">
        <v>2</v>
      </c>
      <c r="C14" s="140">
        <v>4</v>
      </c>
      <c r="D14" s="148" t="s">
        <v>84</v>
      </c>
      <c r="E14" s="148">
        <v>56</v>
      </c>
    </row>
    <row r="15" spans="1:5" s="131" customFormat="1" ht="19.5" customHeight="1">
      <c r="A15" s="139">
        <v>201</v>
      </c>
      <c r="B15" s="140">
        <v>2</v>
      </c>
      <c r="C15" s="140">
        <v>5</v>
      </c>
      <c r="D15" s="148" t="s">
        <v>85</v>
      </c>
      <c r="E15" s="148">
        <v>25.9</v>
      </c>
    </row>
    <row r="16" spans="1:5" s="131" customFormat="1" ht="19.5" customHeight="1">
      <c r="A16" s="145">
        <v>201</v>
      </c>
      <c r="B16" s="146">
        <v>3</v>
      </c>
      <c r="C16" s="146"/>
      <c r="D16" s="147" t="s">
        <v>86</v>
      </c>
      <c r="E16" s="147">
        <v>1304.37</v>
      </c>
    </row>
    <row r="17" spans="1:5" s="131" customFormat="1" ht="19.5" customHeight="1">
      <c r="A17" s="139">
        <v>201</v>
      </c>
      <c r="B17" s="140">
        <v>3</v>
      </c>
      <c r="C17" s="140">
        <v>1</v>
      </c>
      <c r="D17" s="148" t="s">
        <v>78</v>
      </c>
      <c r="E17" s="148">
        <v>607.11</v>
      </c>
    </row>
    <row r="18" spans="1:5" s="131" customFormat="1" ht="19.5" customHeight="1">
      <c r="A18" s="139">
        <v>201</v>
      </c>
      <c r="B18" s="140">
        <v>3</v>
      </c>
      <c r="C18" s="140">
        <v>8</v>
      </c>
      <c r="D18" s="148" t="s">
        <v>87</v>
      </c>
      <c r="E18" s="148">
        <v>200</v>
      </c>
    </row>
    <row r="19" spans="1:5" s="131" customFormat="1" ht="19.5" customHeight="1">
      <c r="A19" s="139">
        <v>201</v>
      </c>
      <c r="B19" s="140">
        <v>3</v>
      </c>
      <c r="C19" s="140">
        <v>50</v>
      </c>
      <c r="D19" s="148" t="s">
        <v>88</v>
      </c>
      <c r="E19" s="148">
        <v>497.26</v>
      </c>
    </row>
    <row r="20" spans="1:5" s="131" customFormat="1" ht="19.5" customHeight="1">
      <c r="A20" s="145">
        <v>201</v>
      </c>
      <c r="B20" s="146">
        <v>4</v>
      </c>
      <c r="C20" s="146"/>
      <c r="D20" s="147" t="s">
        <v>89</v>
      </c>
      <c r="E20" s="147">
        <v>352.89</v>
      </c>
    </row>
    <row r="21" spans="1:5" s="131" customFormat="1" ht="19.5" customHeight="1">
      <c r="A21" s="139">
        <v>201</v>
      </c>
      <c r="B21" s="140">
        <v>4</v>
      </c>
      <c r="C21" s="140">
        <v>1</v>
      </c>
      <c r="D21" s="148" t="s">
        <v>78</v>
      </c>
      <c r="E21" s="148">
        <v>322.89</v>
      </c>
    </row>
    <row r="22" spans="1:5" s="131" customFormat="1" ht="19.5" customHeight="1">
      <c r="A22" s="139">
        <v>201</v>
      </c>
      <c r="B22" s="140">
        <v>4</v>
      </c>
      <c r="C22" s="140">
        <v>99</v>
      </c>
      <c r="D22" s="148" t="s">
        <v>82</v>
      </c>
      <c r="E22" s="148">
        <v>30</v>
      </c>
    </row>
    <row r="23" spans="1:5" s="131" customFormat="1" ht="19.5" customHeight="1">
      <c r="A23" s="145">
        <v>201</v>
      </c>
      <c r="B23" s="146">
        <v>5</v>
      </c>
      <c r="C23" s="146"/>
      <c r="D23" s="147" t="s">
        <v>90</v>
      </c>
      <c r="E23" s="147">
        <v>341.92</v>
      </c>
    </row>
    <row r="24" spans="1:5" s="131" customFormat="1" ht="19.5" customHeight="1">
      <c r="A24" s="139">
        <v>201</v>
      </c>
      <c r="B24" s="140">
        <v>5</v>
      </c>
      <c r="C24" s="140">
        <v>1</v>
      </c>
      <c r="D24" s="148" t="s">
        <v>78</v>
      </c>
      <c r="E24" s="148">
        <v>341.92</v>
      </c>
    </row>
    <row r="25" spans="1:5" s="131" customFormat="1" ht="19.5" customHeight="1">
      <c r="A25" s="145">
        <v>201</v>
      </c>
      <c r="B25" s="146">
        <v>6</v>
      </c>
      <c r="C25" s="146"/>
      <c r="D25" s="147" t="s">
        <v>91</v>
      </c>
      <c r="E25" s="147">
        <v>885.93</v>
      </c>
    </row>
    <row r="26" spans="1:5" s="131" customFormat="1" ht="19.5" customHeight="1">
      <c r="A26" s="139">
        <v>201</v>
      </c>
      <c r="B26" s="140">
        <v>6</v>
      </c>
      <c r="C26" s="140">
        <v>1</v>
      </c>
      <c r="D26" s="148" t="s">
        <v>78</v>
      </c>
      <c r="E26" s="148">
        <v>785.93</v>
      </c>
    </row>
    <row r="27" spans="1:5" s="131" customFormat="1" ht="19.5" customHeight="1">
      <c r="A27" s="139">
        <v>201</v>
      </c>
      <c r="B27" s="140">
        <v>6</v>
      </c>
      <c r="C27" s="140">
        <v>5</v>
      </c>
      <c r="D27" s="148" t="s">
        <v>92</v>
      </c>
      <c r="E27" s="148">
        <v>40</v>
      </c>
    </row>
    <row r="28" spans="1:5" s="131" customFormat="1" ht="19.5" customHeight="1">
      <c r="A28" s="139">
        <v>201</v>
      </c>
      <c r="B28" s="140">
        <v>6</v>
      </c>
      <c r="C28" s="140">
        <v>7</v>
      </c>
      <c r="D28" s="148" t="s">
        <v>93</v>
      </c>
      <c r="E28" s="148">
        <v>40</v>
      </c>
    </row>
    <row r="29" spans="1:5" s="131" customFormat="1" ht="19.5" customHeight="1">
      <c r="A29" s="139">
        <v>201</v>
      </c>
      <c r="B29" s="140">
        <v>6</v>
      </c>
      <c r="C29" s="140">
        <v>99</v>
      </c>
      <c r="D29" s="148" t="s">
        <v>82</v>
      </c>
      <c r="E29" s="148">
        <v>20</v>
      </c>
    </row>
    <row r="30" spans="1:5" s="131" customFormat="1" ht="19.5" customHeight="1">
      <c r="A30" s="145">
        <v>201</v>
      </c>
      <c r="B30" s="146">
        <v>7</v>
      </c>
      <c r="C30" s="146"/>
      <c r="D30" s="147" t="s">
        <v>94</v>
      </c>
      <c r="E30" s="147">
        <v>96.82</v>
      </c>
    </row>
    <row r="31" spans="1:5" s="131" customFormat="1" ht="19.5" customHeight="1">
      <c r="A31" s="139">
        <v>201</v>
      </c>
      <c r="B31" s="140">
        <v>7</v>
      </c>
      <c r="C31" s="140">
        <v>99</v>
      </c>
      <c r="D31" s="148" t="s">
        <v>82</v>
      </c>
      <c r="E31" s="148">
        <v>96.82</v>
      </c>
    </row>
    <row r="32" spans="1:5" s="131" customFormat="1" ht="19.5" customHeight="1">
      <c r="A32" s="145">
        <v>201</v>
      </c>
      <c r="B32" s="146">
        <v>8</v>
      </c>
      <c r="C32" s="146"/>
      <c r="D32" s="147" t="s">
        <v>95</v>
      </c>
      <c r="E32" s="147">
        <v>653.6</v>
      </c>
    </row>
    <row r="33" spans="1:5" s="131" customFormat="1" ht="19.5" customHeight="1">
      <c r="A33" s="139">
        <v>201</v>
      </c>
      <c r="B33" s="140">
        <v>8</v>
      </c>
      <c r="C33" s="140">
        <v>1</v>
      </c>
      <c r="D33" s="148" t="s">
        <v>78</v>
      </c>
      <c r="E33" s="148">
        <v>603.6</v>
      </c>
    </row>
    <row r="34" spans="1:5" s="131" customFormat="1" ht="19.5" customHeight="1">
      <c r="A34" s="139">
        <v>201</v>
      </c>
      <c r="B34" s="140">
        <v>8</v>
      </c>
      <c r="C34" s="140">
        <v>6</v>
      </c>
      <c r="D34" s="148" t="s">
        <v>93</v>
      </c>
      <c r="E34" s="148">
        <v>50</v>
      </c>
    </row>
    <row r="35" spans="1:5" s="131" customFormat="1" ht="19.5" customHeight="1">
      <c r="A35" s="145">
        <v>201</v>
      </c>
      <c r="B35" s="146">
        <v>11</v>
      </c>
      <c r="C35" s="146"/>
      <c r="D35" s="147" t="s">
        <v>96</v>
      </c>
      <c r="E35" s="147">
        <v>2093.79</v>
      </c>
    </row>
    <row r="36" spans="1:5" s="131" customFormat="1" ht="19.5" customHeight="1">
      <c r="A36" s="139">
        <v>201</v>
      </c>
      <c r="B36" s="140">
        <v>11</v>
      </c>
      <c r="C36" s="140">
        <v>1</v>
      </c>
      <c r="D36" s="148" t="s">
        <v>78</v>
      </c>
      <c r="E36" s="148">
        <v>1551.63</v>
      </c>
    </row>
    <row r="37" spans="1:5" s="131" customFormat="1" ht="19.5" customHeight="1">
      <c r="A37" s="139">
        <v>201</v>
      </c>
      <c r="B37" s="140">
        <v>11</v>
      </c>
      <c r="C37" s="140">
        <v>6</v>
      </c>
      <c r="D37" s="148" t="s">
        <v>97</v>
      </c>
      <c r="E37" s="148">
        <v>100</v>
      </c>
    </row>
    <row r="38" spans="1:5" s="131" customFormat="1" ht="19.5" customHeight="1">
      <c r="A38" s="139">
        <v>201</v>
      </c>
      <c r="B38" s="140">
        <v>11</v>
      </c>
      <c r="C38" s="140">
        <v>4</v>
      </c>
      <c r="D38" s="148" t="s">
        <v>98</v>
      </c>
      <c r="E38" s="148">
        <v>30</v>
      </c>
    </row>
    <row r="39" spans="1:5" s="131" customFormat="1" ht="19.5" customHeight="1">
      <c r="A39" s="139">
        <v>201</v>
      </c>
      <c r="B39" s="140">
        <v>11</v>
      </c>
      <c r="C39" s="140">
        <v>99</v>
      </c>
      <c r="D39" s="148" t="s">
        <v>82</v>
      </c>
      <c r="E39" s="148">
        <v>412.16</v>
      </c>
    </row>
    <row r="40" spans="1:5" s="131" customFormat="1" ht="19.5" customHeight="1">
      <c r="A40" s="145">
        <v>201</v>
      </c>
      <c r="B40" s="146">
        <v>13</v>
      </c>
      <c r="C40" s="146"/>
      <c r="D40" s="147" t="s">
        <v>99</v>
      </c>
      <c r="E40" s="147">
        <v>531.41</v>
      </c>
    </row>
    <row r="41" spans="1:5" s="131" customFormat="1" ht="19.5" customHeight="1">
      <c r="A41" s="139">
        <v>201</v>
      </c>
      <c r="B41" s="140">
        <v>13</v>
      </c>
      <c r="C41" s="140">
        <v>1</v>
      </c>
      <c r="D41" s="148" t="s">
        <v>78</v>
      </c>
      <c r="E41" s="148">
        <v>331.41</v>
      </c>
    </row>
    <row r="42" spans="1:5" s="131" customFormat="1" ht="19.5" customHeight="1">
      <c r="A42" s="139">
        <v>201</v>
      </c>
      <c r="B42" s="140">
        <v>13</v>
      </c>
      <c r="C42" s="140">
        <v>8</v>
      </c>
      <c r="D42" s="148" t="s">
        <v>100</v>
      </c>
      <c r="E42" s="148">
        <v>200</v>
      </c>
    </row>
    <row r="43" spans="1:5" s="131" customFormat="1" ht="19.5" customHeight="1">
      <c r="A43" s="145">
        <v>201</v>
      </c>
      <c r="B43" s="146">
        <v>26</v>
      </c>
      <c r="C43" s="146"/>
      <c r="D43" s="147" t="s">
        <v>101</v>
      </c>
      <c r="E43" s="147">
        <v>69.75</v>
      </c>
    </row>
    <row r="44" spans="1:5" s="131" customFormat="1" ht="19.5" customHeight="1">
      <c r="A44" s="139">
        <v>201</v>
      </c>
      <c r="B44" s="140">
        <v>26</v>
      </c>
      <c r="C44" s="140">
        <v>4</v>
      </c>
      <c r="D44" s="148" t="s">
        <v>102</v>
      </c>
      <c r="E44" s="148">
        <v>69.75</v>
      </c>
    </row>
    <row r="45" spans="1:5" s="131" customFormat="1" ht="19.5" customHeight="1">
      <c r="A45" s="145">
        <v>201</v>
      </c>
      <c r="B45" s="146">
        <v>28</v>
      </c>
      <c r="C45" s="146"/>
      <c r="D45" s="147" t="s">
        <v>103</v>
      </c>
      <c r="E45" s="147">
        <v>45.37</v>
      </c>
    </row>
    <row r="46" spans="1:5" s="131" customFormat="1" ht="19.5" customHeight="1">
      <c r="A46" s="139">
        <v>201</v>
      </c>
      <c r="B46" s="140">
        <v>28</v>
      </c>
      <c r="C46" s="140">
        <v>1</v>
      </c>
      <c r="D46" s="148" t="s">
        <v>78</v>
      </c>
      <c r="E46" s="148">
        <v>45.37</v>
      </c>
    </row>
    <row r="47" spans="1:5" s="131" customFormat="1" ht="19.5" customHeight="1">
      <c r="A47" s="145">
        <v>201</v>
      </c>
      <c r="B47" s="146">
        <v>29</v>
      </c>
      <c r="C47" s="146"/>
      <c r="D47" s="147" t="s">
        <v>104</v>
      </c>
      <c r="E47" s="147">
        <v>352.07</v>
      </c>
    </row>
    <row r="48" spans="1:5" s="131" customFormat="1" ht="19.5" customHeight="1">
      <c r="A48" s="139">
        <v>201</v>
      </c>
      <c r="B48" s="140">
        <v>29</v>
      </c>
      <c r="C48" s="140">
        <v>1</v>
      </c>
      <c r="D48" s="148" t="s">
        <v>78</v>
      </c>
      <c r="E48" s="148">
        <v>148.42</v>
      </c>
    </row>
    <row r="49" spans="1:5" s="131" customFormat="1" ht="19.5" customHeight="1">
      <c r="A49" s="139">
        <v>201</v>
      </c>
      <c r="B49" s="140">
        <v>29</v>
      </c>
      <c r="C49" s="140">
        <v>6</v>
      </c>
      <c r="D49" s="148" t="s">
        <v>105</v>
      </c>
      <c r="E49" s="148">
        <v>197.65</v>
      </c>
    </row>
    <row r="50" spans="1:5" s="131" customFormat="1" ht="19.5" customHeight="1">
      <c r="A50" s="139">
        <v>201</v>
      </c>
      <c r="B50" s="140">
        <v>29</v>
      </c>
      <c r="C50" s="140">
        <v>99</v>
      </c>
      <c r="D50" s="148" t="s">
        <v>82</v>
      </c>
      <c r="E50" s="148">
        <v>6</v>
      </c>
    </row>
    <row r="51" spans="1:5" s="131" customFormat="1" ht="19.5" customHeight="1">
      <c r="A51" s="145">
        <v>201</v>
      </c>
      <c r="B51" s="146">
        <v>31</v>
      </c>
      <c r="C51" s="146"/>
      <c r="D51" s="147" t="s">
        <v>106</v>
      </c>
      <c r="E51" s="147">
        <v>410.41</v>
      </c>
    </row>
    <row r="52" spans="1:5" s="131" customFormat="1" ht="19.5" customHeight="1">
      <c r="A52" s="139">
        <v>201</v>
      </c>
      <c r="B52" s="140">
        <v>31</v>
      </c>
      <c r="C52" s="140">
        <v>1</v>
      </c>
      <c r="D52" s="148" t="s">
        <v>78</v>
      </c>
      <c r="E52" s="148">
        <v>380.41</v>
      </c>
    </row>
    <row r="53" spans="1:5" s="131" customFormat="1" ht="19.5" customHeight="1">
      <c r="A53" s="139">
        <v>201</v>
      </c>
      <c r="B53" s="140">
        <v>31</v>
      </c>
      <c r="C53" s="140">
        <v>99</v>
      </c>
      <c r="D53" s="148" t="s">
        <v>82</v>
      </c>
      <c r="E53" s="148">
        <v>30</v>
      </c>
    </row>
    <row r="54" spans="1:5" s="131" customFormat="1" ht="19.5" customHeight="1">
      <c r="A54" s="145">
        <v>201</v>
      </c>
      <c r="B54" s="146">
        <v>32</v>
      </c>
      <c r="C54" s="146"/>
      <c r="D54" s="147" t="s">
        <v>107</v>
      </c>
      <c r="E54" s="147">
        <v>978.78</v>
      </c>
    </row>
    <row r="55" spans="1:5" s="131" customFormat="1" ht="19.5" customHeight="1">
      <c r="A55" s="139">
        <v>201</v>
      </c>
      <c r="B55" s="140">
        <v>32</v>
      </c>
      <c r="C55" s="140">
        <v>1</v>
      </c>
      <c r="D55" s="148" t="s">
        <v>78</v>
      </c>
      <c r="E55" s="148">
        <v>266.31</v>
      </c>
    </row>
    <row r="56" spans="1:5" s="131" customFormat="1" ht="19.5" customHeight="1">
      <c r="A56" s="139">
        <v>201</v>
      </c>
      <c r="B56" s="140">
        <v>32</v>
      </c>
      <c r="C56" s="140">
        <v>99</v>
      </c>
      <c r="D56" s="148" t="s">
        <v>82</v>
      </c>
      <c r="E56" s="148">
        <v>712.47</v>
      </c>
    </row>
    <row r="57" spans="1:5" s="131" customFormat="1" ht="19.5" customHeight="1">
      <c r="A57" s="145">
        <v>201</v>
      </c>
      <c r="B57" s="146">
        <v>33</v>
      </c>
      <c r="C57" s="146"/>
      <c r="D57" s="147" t="s">
        <v>108</v>
      </c>
      <c r="E57" s="147">
        <v>1447.56</v>
      </c>
    </row>
    <row r="58" spans="1:5" s="131" customFormat="1" ht="19.5" customHeight="1">
      <c r="A58" s="139">
        <v>201</v>
      </c>
      <c r="B58" s="140">
        <v>33</v>
      </c>
      <c r="C58" s="140">
        <v>1</v>
      </c>
      <c r="D58" s="148" t="s">
        <v>78</v>
      </c>
      <c r="E58" s="148">
        <v>270.12</v>
      </c>
    </row>
    <row r="59" spans="1:5" s="131" customFormat="1" ht="19.5" customHeight="1">
      <c r="A59" s="139">
        <v>201</v>
      </c>
      <c r="B59" s="140">
        <v>33</v>
      </c>
      <c r="C59" s="140">
        <v>50</v>
      </c>
      <c r="D59" s="148" t="s">
        <v>88</v>
      </c>
      <c r="E59" s="148">
        <v>27.44</v>
      </c>
    </row>
    <row r="60" spans="1:5" s="131" customFormat="1" ht="19.5" customHeight="1">
      <c r="A60" s="139">
        <v>201</v>
      </c>
      <c r="B60" s="140">
        <v>33</v>
      </c>
      <c r="C60" s="140">
        <v>99</v>
      </c>
      <c r="D60" s="148" t="s">
        <v>82</v>
      </c>
      <c r="E60" s="148">
        <v>1150</v>
      </c>
    </row>
    <row r="61" spans="1:5" s="131" customFormat="1" ht="19.5" customHeight="1">
      <c r="A61" s="145">
        <v>201</v>
      </c>
      <c r="B61" s="146">
        <v>34</v>
      </c>
      <c r="C61" s="146"/>
      <c r="D61" s="147" t="s">
        <v>109</v>
      </c>
      <c r="E61" s="147">
        <v>250.35</v>
      </c>
    </row>
    <row r="62" spans="1:5" s="131" customFormat="1" ht="19.5" customHeight="1">
      <c r="A62" s="139">
        <v>201</v>
      </c>
      <c r="B62" s="140">
        <v>34</v>
      </c>
      <c r="C62" s="140">
        <v>1</v>
      </c>
      <c r="D62" s="148" t="s">
        <v>78</v>
      </c>
      <c r="E62" s="148">
        <v>174.05</v>
      </c>
    </row>
    <row r="63" spans="1:5" s="131" customFormat="1" ht="19.5" customHeight="1">
      <c r="A63" s="139">
        <v>201</v>
      </c>
      <c r="B63" s="140">
        <v>34</v>
      </c>
      <c r="C63" s="140">
        <v>4</v>
      </c>
      <c r="D63" s="148" t="s">
        <v>110</v>
      </c>
      <c r="E63" s="148">
        <v>6.2</v>
      </c>
    </row>
    <row r="64" spans="1:5" s="131" customFormat="1" ht="19.5" customHeight="1">
      <c r="A64" s="139">
        <v>201</v>
      </c>
      <c r="B64" s="140">
        <v>34</v>
      </c>
      <c r="C64" s="140">
        <v>5</v>
      </c>
      <c r="D64" s="148" t="s">
        <v>111</v>
      </c>
      <c r="E64" s="148">
        <v>36.1</v>
      </c>
    </row>
    <row r="65" spans="1:5" s="131" customFormat="1" ht="19.5" customHeight="1">
      <c r="A65" s="139">
        <v>201</v>
      </c>
      <c r="B65" s="140">
        <v>34</v>
      </c>
      <c r="C65" s="140">
        <v>99</v>
      </c>
      <c r="D65" s="148" t="s">
        <v>82</v>
      </c>
      <c r="E65" s="148">
        <v>34</v>
      </c>
    </row>
    <row r="66" spans="1:5" s="131" customFormat="1" ht="19.5" customHeight="1">
      <c r="A66" s="145">
        <v>201</v>
      </c>
      <c r="B66" s="146">
        <v>36</v>
      </c>
      <c r="C66" s="146"/>
      <c r="D66" s="147" t="s">
        <v>112</v>
      </c>
      <c r="E66" s="147">
        <v>1105.13</v>
      </c>
    </row>
    <row r="67" spans="1:5" s="131" customFormat="1" ht="19.5" customHeight="1">
      <c r="A67" s="139">
        <v>201</v>
      </c>
      <c r="B67" s="140">
        <v>36</v>
      </c>
      <c r="C67" s="140">
        <v>1</v>
      </c>
      <c r="D67" s="148" t="s">
        <v>78</v>
      </c>
      <c r="E67" s="148">
        <v>819.33</v>
      </c>
    </row>
    <row r="68" spans="1:5" s="131" customFormat="1" ht="19.5" customHeight="1">
      <c r="A68" s="139">
        <v>201</v>
      </c>
      <c r="B68" s="140">
        <v>36</v>
      </c>
      <c r="C68" s="140">
        <v>99</v>
      </c>
      <c r="D68" s="148" t="s">
        <v>82</v>
      </c>
      <c r="E68" s="148">
        <v>285.8</v>
      </c>
    </row>
    <row r="69" spans="1:5" s="131" customFormat="1" ht="19.5" customHeight="1">
      <c r="A69" s="145">
        <v>201</v>
      </c>
      <c r="B69" s="146">
        <v>38</v>
      </c>
      <c r="C69" s="146"/>
      <c r="D69" s="147" t="s">
        <v>113</v>
      </c>
      <c r="E69" s="147">
        <v>2141.13</v>
      </c>
    </row>
    <row r="70" spans="1:5" s="131" customFormat="1" ht="19.5" customHeight="1">
      <c r="A70" s="139">
        <v>201</v>
      </c>
      <c r="B70" s="140">
        <v>38</v>
      </c>
      <c r="C70" s="140">
        <v>1</v>
      </c>
      <c r="D70" s="148" t="s">
        <v>78</v>
      </c>
      <c r="E70" s="148">
        <v>1885.13</v>
      </c>
    </row>
    <row r="71" spans="1:5" s="131" customFormat="1" ht="19.5" customHeight="1">
      <c r="A71" s="139">
        <v>201</v>
      </c>
      <c r="B71" s="140">
        <v>38</v>
      </c>
      <c r="C71" s="140">
        <v>16</v>
      </c>
      <c r="D71" s="148" t="s">
        <v>114</v>
      </c>
      <c r="E71" s="148">
        <v>256</v>
      </c>
    </row>
    <row r="72" spans="1:5" s="131" customFormat="1" ht="19.5" customHeight="1">
      <c r="A72" s="145">
        <v>201</v>
      </c>
      <c r="B72" s="146">
        <v>99</v>
      </c>
      <c r="C72" s="146"/>
      <c r="D72" s="147" t="s">
        <v>115</v>
      </c>
      <c r="E72" s="147">
        <v>1137.76</v>
      </c>
    </row>
    <row r="73" spans="1:5" s="131" customFormat="1" ht="19.5" customHeight="1">
      <c r="A73" s="139">
        <v>201</v>
      </c>
      <c r="B73" s="140">
        <v>99</v>
      </c>
      <c r="C73" s="140">
        <v>99</v>
      </c>
      <c r="D73" s="148" t="s">
        <v>82</v>
      </c>
      <c r="E73" s="148">
        <v>1137.76</v>
      </c>
    </row>
    <row r="74" spans="1:5" s="131" customFormat="1" ht="19.5" customHeight="1">
      <c r="A74" s="142">
        <v>203</v>
      </c>
      <c r="B74" s="143"/>
      <c r="C74" s="143"/>
      <c r="D74" s="144" t="s">
        <v>116</v>
      </c>
      <c r="E74" s="144">
        <v>99.8</v>
      </c>
    </row>
    <row r="75" spans="1:5" s="131" customFormat="1" ht="19.5" customHeight="1">
      <c r="A75" s="145">
        <v>203</v>
      </c>
      <c r="B75" s="146">
        <v>99</v>
      </c>
      <c r="C75" s="146"/>
      <c r="D75" s="147" t="s">
        <v>117</v>
      </c>
      <c r="E75" s="147">
        <v>99.8</v>
      </c>
    </row>
    <row r="76" spans="1:5" s="131" customFormat="1" ht="19.5" customHeight="1">
      <c r="A76" s="139">
        <v>203</v>
      </c>
      <c r="B76" s="140">
        <v>99</v>
      </c>
      <c r="C76" s="140">
        <v>99</v>
      </c>
      <c r="D76" s="148" t="s">
        <v>82</v>
      </c>
      <c r="E76" s="148">
        <v>99.8</v>
      </c>
    </row>
    <row r="77" spans="1:5" s="131" customFormat="1" ht="19.5" customHeight="1">
      <c r="A77" s="142">
        <v>204</v>
      </c>
      <c r="B77" s="143"/>
      <c r="C77" s="143"/>
      <c r="D77" s="144" t="s">
        <v>118</v>
      </c>
      <c r="E77" s="144">
        <v>12900.71</v>
      </c>
    </row>
    <row r="78" spans="1:5" s="131" customFormat="1" ht="19.5" customHeight="1">
      <c r="A78" s="145">
        <v>204</v>
      </c>
      <c r="B78" s="146">
        <v>2</v>
      </c>
      <c r="C78" s="146"/>
      <c r="D78" s="147" t="s">
        <v>119</v>
      </c>
      <c r="E78" s="147">
        <v>11888</v>
      </c>
    </row>
    <row r="79" spans="1:5" s="131" customFormat="1" ht="19.5" customHeight="1">
      <c r="A79" s="139">
        <v>204</v>
      </c>
      <c r="B79" s="140">
        <v>2</v>
      </c>
      <c r="C79" s="140">
        <v>1</v>
      </c>
      <c r="D79" s="148" t="s">
        <v>78</v>
      </c>
      <c r="E79" s="148">
        <v>11254</v>
      </c>
    </row>
    <row r="80" spans="1:5" s="131" customFormat="1" ht="19.5" customHeight="1">
      <c r="A80" s="139">
        <v>204</v>
      </c>
      <c r="B80" s="140">
        <v>2</v>
      </c>
      <c r="C80" s="140">
        <v>99</v>
      </c>
      <c r="D80" s="148" t="s">
        <v>82</v>
      </c>
      <c r="E80" s="148">
        <v>634</v>
      </c>
    </row>
    <row r="81" spans="1:5" s="131" customFormat="1" ht="19.5" customHeight="1">
      <c r="A81" s="145">
        <v>204</v>
      </c>
      <c r="B81" s="146">
        <v>6</v>
      </c>
      <c r="C81" s="146"/>
      <c r="D81" s="147" t="s">
        <v>120</v>
      </c>
      <c r="E81" s="147">
        <v>912.71</v>
      </c>
    </row>
    <row r="82" spans="1:5" s="131" customFormat="1" ht="19.5" customHeight="1">
      <c r="A82" s="139">
        <v>204</v>
      </c>
      <c r="B82" s="140">
        <v>6</v>
      </c>
      <c r="C82" s="140">
        <v>1</v>
      </c>
      <c r="D82" s="148" t="s">
        <v>78</v>
      </c>
      <c r="E82" s="148">
        <v>821.19</v>
      </c>
    </row>
    <row r="83" spans="1:5" s="131" customFormat="1" ht="19.5" customHeight="1">
      <c r="A83" s="139">
        <v>204</v>
      </c>
      <c r="B83" s="140">
        <v>6</v>
      </c>
      <c r="C83" s="140">
        <v>7</v>
      </c>
      <c r="D83" s="148" t="s">
        <v>121</v>
      </c>
      <c r="E83" s="148">
        <v>91.52</v>
      </c>
    </row>
    <row r="84" spans="1:5" s="131" customFormat="1" ht="19.5" customHeight="1">
      <c r="A84" s="145">
        <v>204</v>
      </c>
      <c r="B84" s="146">
        <v>99</v>
      </c>
      <c r="C84" s="146"/>
      <c r="D84" s="147" t="s">
        <v>122</v>
      </c>
      <c r="E84" s="147">
        <v>100</v>
      </c>
    </row>
    <row r="85" spans="1:5" s="131" customFormat="1" ht="19.5" customHeight="1">
      <c r="A85" s="139">
        <v>204</v>
      </c>
      <c r="B85" s="140">
        <v>99</v>
      </c>
      <c r="C85" s="140">
        <v>2</v>
      </c>
      <c r="D85" s="148" t="s">
        <v>123</v>
      </c>
      <c r="E85" s="148">
        <v>100</v>
      </c>
    </row>
    <row r="86" spans="1:5" s="131" customFormat="1" ht="19.5" customHeight="1">
      <c r="A86" s="142">
        <v>205</v>
      </c>
      <c r="B86" s="143"/>
      <c r="C86" s="143"/>
      <c r="D86" s="144" t="s">
        <v>124</v>
      </c>
      <c r="E86" s="144">
        <v>79913.67</v>
      </c>
    </row>
    <row r="87" spans="1:5" s="131" customFormat="1" ht="19.5" customHeight="1">
      <c r="A87" s="145">
        <v>205</v>
      </c>
      <c r="B87" s="146">
        <v>1</v>
      </c>
      <c r="C87" s="146"/>
      <c r="D87" s="147" t="s">
        <v>125</v>
      </c>
      <c r="E87" s="147">
        <v>1050.23</v>
      </c>
    </row>
    <row r="88" spans="1:5" s="131" customFormat="1" ht="19.5" customHeight="1">
      <c r="A88" s="139">
        <v>205</v>
      </c>
      <c r="B88" s="140">
        <v>1</v>
      </c>
      <c r="C88" s="140">
        <v>1</v>
      </c>
      <c r="D88" s="148" t="s">
        <v>78</v>
      </c>
      <c r="E88" s="148">
        <v>1050.23</v>
      </c>
    </row>
    <row r="89" spans="1:5" s="131" customFormat="1" ht="19.5" customHeight="1">
      <c r="A89" s="145">
        <v>205</v>
      </c>
      <c r="B89" s="146">
        <v>2</v>
      </c>
      <c r="C89" s="146"/>
      <c r="D89" s="147" t="s">
        <v>126</v>
      </c>
      <c r="E89" s="147">
        <v>59982.44</v>
      </c>
    </row>
    <row r="90" spans="1:5" s="131" customFormat="1" ht="19.5" customHeight="1">
      <c r="A90" s="139">
        <v>205</v>
      </c>
      <c r="B90" s="140">
        <v>2</v>
      </c>
      <c r="C90" s="140">
        <v>1</v>
      </c>
      <c r="D90" s="148" t="s">
        <v>127</v>
      </c>
      <c r="E90" s="148">
        <v>859.48</v>
      </c>
    </row>
    <row r="91" spans="1:5" s="131" customFormat="1" ht="19.5" customHeight="1">
      <c r="A91" s="139">
        <v>205</v>
      </c>
      <c r="B91" s="140">
        <v>2</v>
      </c>
      <c r="C91" s="140">
        <v>2</v>
      </c>
      <c r="D91" s="148" t="s">
        <v>128</v>
      </c>
      <c r="E91" s="148">
        <v>33175.76</v>
      </c>
    </row>
    <row r="92" spans="1:5" s="131" customFormat="1" ht="19.5" customHeight="1">
      <c r="A92" s="139">
        <v>205</v>
      </c>
      <c r="B92" s="140">
        <v>2</v>
      </c>
      <c r="C92" s="140">
        <v>3</v>
      </c>
      <c r="D92" s="148" t="s">
        <v>129</v>
      </c>
      <c r="E92" s="148">
        <v>11110.25</v>
      </c>
    </row>
    <row r="93" spans="1:5" s="131" customFormat="1" ht="19.5" customHeight="1">
      <c r="A93" s="139">
        <v>205</v>
      </c>
      <c r="B93" s="140">
        <v>2</v>
      </c>
      <c r="C93" s="140">
        <v>4</v>
      </c>
      <c r="D93" s="148" t="s">
        <v>130</v>
      </c>
      <c r="E93" s="148">
        <v>10757.66</v>
      </c>
    </row>
    <row r="94" spans="1:5" s="131" customFormat="1" ht="19.5" customHeight="1">
      <c r="A94" s="139">
        <v>205</v>
      </c>
      <c r="B94" s="140">
        <v>2</v>
      </c>
      <c r="C94" s="140">
        <v>99</v>
      </c>
      <c r="D94" s="148" t="s">
        <v>82</v>
      </c>
      <c r="E94" s="148">
        <v>4079.29</v>
      </c>
    </row>
    <row r="95" spans="1:5" s="131" customFormat="1" ht="19.5" customHeight="1">
      <c r="A95" s="145">
        <v>205</v>
      </c>
      <c r="B95" s="146">
        <v>3</v>
      </c>
      <c r="C95" s="146"/>
      <c r="D95" s="147" t="s">
        <v>131</v>
      </c>
      <c r="E95" s="147">
        <v>1014.24</v>
      </c>
    </row>
    <row r="96" spans="1:5" s="131" customFormat="1" ht="19.5" customHeight="1">
      <c r="A96" s="139">
        <v>205</v>
      </c>
      <c r="B96" s="140">
        <v>3</v>
      </c>
      <c r="C96" s="140">
        <v>1</v>
      </c>
      <c r="D96" s="148" t="s">
        <v>132</v>
      </c>
      <c r="E96" s="148">
        <v>1014.24</v>
      </c>
    </row>
    <row r="97" spans="1:5" s="131" customFormat="1" ht="19.5" customHeight="1">
      <c r="A97" s="145">
        <v>205</v>
      </c>
      <c r="B97" s="146">
        <v>7</v>
      </c>
      <c r="C97" s="146"/>
      <c r="D97" s="147" t="s">
        <v>133</v>
      </c>
      <c r="E97" s="147">
        <v>255.55</v>
      </c>
    </row>
    <row r="98" spans="1:5" s="131" customFormat="1" ht="19.5" customHeight="1">
      <c r="A98" s="139">
        <v>205</v>
      </c>
      <c r="B98" s="140">
        <v>7</v>
      </c>
      <c r="C98" s="140">
        <v>1</v>
      </c>
      <c r="D98" s="148" t="s">
        <v>134</v>
      </c>
      <c r="E98" s="148">
        <v>255.55</v>
      </c>
    </row>
    <row r="99" spans="1:5" s="131" customFormat="1" ht="19.5" customHeight="1">
      <c r="A99" s="145">
        <v>205</v>
      </c>
      <c r="B99" s="146">
        <v>8</v>
      </c>
      <c r="C99" s="146"/>
      <c r="D99" s="147" t="s">
        <v>135</v>
      </c>
      <c r="E99" s="147">
        <v>739.27</v>
      </c>
    </row>
    <row r="100" spans="1:5" s="131" customFormat="1" ht="19.5" customHeight="1">
      <c r="A100" s="139">
        <v>205</v>
      </c>
      <c r="B100" s="140">
        <v>8</v>
      </c>
      <c r="C100" s="140">
        <v>1</v>
      </c>
      <c r="D100" s="148" t="s">
        <v>136</v>
      </c>
      <c r="E100" s="148">
        <v>495.04</v>
      </c>
    </row>
    <row r="101" spans="1:5" s="131" customFormat="1" ht="19.5" customHeight="1">
      <c r="A101" s="139">
        <v>205</v>
      </c>
      <c r="B101" s="140">
        <v>8</v>
      </c>
      <c r="C101" s="140">
        <v>2</v>
      </c>
      <c r="D101" s="148" t="s">
        <v>137</v>
      </c>
      <c r="E101" s="148">
        <v>244.23</v>
      </c>
    </row>
    <row r="102" spans="1:5" s="131" customFormat="1" ht="19.5" customHeight="1">
      <c r="A102" s="145">
        <v>205</v>
      </c>
      <c r="B102" s="146">
        <v>9</v>
      </c>
      <c r="C102" s="146"/>
      <c r="D102" s="147" t="s">
        <v>138</v>
      </c>
      <c r="E102" s="147">
        <v>16871.94</v>
      </c>
    </row>
    <row r="103" spans="1:5" s="131" customFormat="1" ht="19.5" customHeight="1">
      <c r="A103" s="139">
        <v>205</v>
      </c>
      <c r="B103" s="140">
        <v>9</v>
      </c>
      <c r="C103" s="140">
        <v>99</v>
      </c>
      <c r="D103" s="148" t="s">
        <v>82</v>
      </c>
      <c r="E103" s="148">
        <v>16871.94</v>
      </c>
    </row>
    <row r="104" spans="1:5" s="131" customFormat="1" ht="19.5" customHeight="1">
      <c r="A104" s="142">
        <v>206</v>
      </c>
      <c r="B104" s="143"/>
      <c r="C104" s="143"/>
      <c r="D104" s="144" t="s">
        <v>139</v>
      </c>
      <c r="E104" s="144">
        <v>3730.05</v>
      </c>
    </row>
    <row r="105" spans="1:5" s="131" customFormat="1" ht="19.5" customHeight="1">
      <c r="A105" s="145">
        <v>206</v>
      </c>
      <c r="B105" s="146">
        <v>5</v>
      </c>
      <c r="C105" s="146"/>
      <c r="D105" s="147" t="s">
        <v>140</v>
      </c>
      <c r="E105" s="147">
        <v>175.48</v>
      </c>
    </row>
    <row r="106" spans="1:5" s="131" customFormat="1" ht="19.5" customHeight="1">
      <c r="A106" s="139">
        <v>206</v>
      </c>
      <c r="B106" s="140">
        <v>5</v>
      </c>
      <c r="C106" s="140">
        <v>1</v>
      </c>
      <c r="D106" s="148" t="s">
        <v>141</v>
      </c>
      <c r="E106" s="148">
        <v>138.96</v>
      </c>
    </row>
    <row r="107" spans="1:5" s="131" customFormat="1" ht="19.5" customHeight="1">
      <c r="A107" s="139">
        <v>206</v>
      </c>
      <c r="B107" s="140">
        <v>5</v>
      </c>
      <c r="C107" s="140">
        <v>99</v>
      </c>
      <c r="D107" s="148" t="s">
        <v>82</v>
      </c>
      <c r="E107" s="148">
        <v>36.52</v>
      </c>
    </row>
    <row r="108" spans="1:5" s="131" customFormat="1" ht="19.5" customHeight="1">
      <c r="A108" s="145">
        <v>206</v>
      </c>
      <c r="B108" s="146">
        <v>6</v>
      </c>
      <c r="C108" s="146"/>
      <c r="D108" s="147" t="s">
        <v>142</v>
      </c>
      <c r="E108" s="147">
        <v>75.27</v>
      </c>
    </row>
    <row r="109" spans="1:5" s="131" customFormat="1" ht="19.5" customHeight="1">
      <c r="A109" s="139">
        <v>206</v>
      </c>
      <c r="B109" s="140">
        <v>6</v>
      </c>
      <c r="C109" s="140">
        <v>1</v>
      </c>
      <c r="D109" s="148" t="s">
        <v>143</v>
      </c>
      <c r="E109" s="148">
        <v>45.27</v>
      </c>
    </row>
    <row r="110" spans="1:5" s="131" customFormat="1" ht="19.5" customHeight="1">
      <c r="A110" s="139">
        <v>206</v>
      </c>
      <c r="B110" s="140">
        <v>6</v>
      </c>
      <c r="C110" s="140">
        <v>99</v>
      </c>
      <c r="D110" s="148" t="s">
        <v>82</v>
      </c>
      <c r="E110" s="148">
        <v>30</v>
      </c>
    </row>
    <row r="111" spans="1:5" s="131" customFormat="1" ht="19.5" customHeight="1">
      <c r="A111" s="145">
        <v>206</v>
      </c>
      <c r="B111" s="146">
        <v>7</v>
      </c>
      <c r="C111" s="146"/>
      <c r="D111" s="147" t="s">
        <v>144</v>
      </c>
      <c r="E111" s="147">
        <v>119.3</v>
      </c>
    </row>
    <row r="112" spans="1:5" s="131" customFormat="1" ht="19.5" customHeight="1">
      <c r="A112" s="139">
        <v>206</v>
      </c>
      <c r="B112" s="140">
        <v>7</v>
      </c>
      <c r="C112" s="140">
        <v>1</v>
      </c>
      <c r="D112" s="148" t="s">
        <v>141</v>
      </c>
      <c r="E112" s="148">
        <v>39.3</v>
      </c>
    </row>
    <row r="113" spans="1:5" s="131" customFormat="1" ht="19.5" customHeight="1">
      <c r="A113" s="139">
        <v>206</v>
      </c>
      <c r="B113" s="140">
        <v>7</v>
      </c>
      <c r="C113" s="140">
        <v>2</v>
      </c>
      <c r="D113" s="148" t="s">
        <v>145</v>
      </c>
      <c r="E113" s="148">
        <v>65</v>
      </c>
    </row>
    <row r="114" spans="1:5" s="131" customFormat="1" ht="19.5" customHeight="1">
      <c r="A114" s="139">
        <v>206</v>
      </c>
      <c r="B114" s="140">
        <v>7</v>
      </c>
      <c r="C114" s="140">
        <v>99</v>
      </c>
      <c r="D114" s="148" t="s">
        <v>82</v>
      </c>
      <c r="E114" s="148">
        <v>15</v>
      </c>
    </row>
    <row r="115" spans="1:5" s="131" customFormat="1" ht="19.5" customHeight="1">
      <c r="A115" s="145">
        <v>206</v>
      </c>
      <c r="B115" s="146">
        <v>99</v>
      </c>
      <c r="C115" s="146"/>
      <c r="D115" s="147" t="s">
        <v>146</v>
      </c>
      <c r="E115" s="147">
        <v>3360</v>
      </c>
    </row>
    <row r="116" spans="1:5" s="131" customFormat="1" ht="19.5" customHeight="1">
      <c r="A116" s="139">
        <v>206</v>
      </c>
      <c r="B116" s="140">
        <v>99</v>
      </c>
      <c r="C116" s="140">
        <v>99</v>
      </c>
      <c r="D116" s="148" t="s">
        <v>82</v>
      </c>
      <c r="E116" s="148">
        <v>3360</v>
      </c>
    </row>
    <row r="117" spans="1:5" s="131" customFormat="1" ht="19.5" customHeight="1">
      <c r="A117" s="142">
        <v>207</v>
      </c>
      <c r="B117" s="143"/>
      <c r="C117" s="143"/>
      <c r="D117" s="144" t="s">
        <v>147</v>
      </c>
      <c r="E117" s="144">
        <v>2614.07</v>
      </c>
    </row>
    <row r="118" spans="1:5" s="131" customFormat="1" ht="19.5" customHeight="1">
      <c r="A118" s="145">
        <v>207</v>
      </c>
      <c r="B118" s="146">
        <v>1</v>
      </c>
      <c r="C118" s="146"/>
      <c r="D118" s="147" t="s">
        <v>148</v>
      </c>
      <c r="E118" s="147">
        <v>2085.36</v>
      </c>
    </row>
    <row r="119" spans="1:5" s="131" customFormat="1" ht="19.5" customHeight="1">
      <c r="A119" s="139">
        <v>207</v>
      </c>
      <c r="B119" s="140">
        <v>1</v>
      </c>
      <c r="C119" s="140">
        <v>1</v>
      </c>
      <c r="D119" s="148" t="s">
        <v>78</v>
      </c>
      <c r="E119" s="148">
        <v>165.4</v>
      </c>
    </row>
    <row r="120" spans="1:5" s="131" customFormat="1" ht="19.5" customHeight="1">
      <c r="A120" s="139">
        <v>207</v>
      </c>
      <c r="B120" s="140">
        <v>1</v>
      </c>
      <c r="C120" s="140">
        <v>11</v>
      </c>
      <c r="D120" s="148" t="s">
        <v>149</v>
      </c>
      <c r="E120" s="148">
        <v>31</v>
      </c>
    </row>
    <row r="121" spans="1:5" s="131" customFormat="1" ht="19.5" customHeight="1">
      <c r="A121" s="139">
        <v>207</v>
      </c>
      <c r="B121" s="140">
        <v>1</v>
      </c>
      <c r="C121" s="140">
        <v>99</v>
      </c>
      <c r="D121" s="148" t="s">
        <v>150</v>
      </c>
      <c r="E121" s="148">
        <v>1888.96</v>
      </c>
    </row>
    <row r="122" spans="1:5" s="131" customFormat="1" ht="19.5" customHeight="1">
      <c r="A122" s="145">
        <v>207</v>
      </c>
      <c r="B122" s="146">
        <v>2</v>
      </c>
      <c r="C122" s="146"/>
      <c r="D122" s="147" t="s">
        <v>151</v>
      </c>
      <c r="E122" s="147">
        <v>79.06</v>
      </c>
    </row>
    <row r="123" spans="1:5" s="131" customFormat="1" ht="19.5" customHeight="1">
      <c r="A123" s="139">
        <v>207</v>
      </c>
      <c r="B123" s="140">
        <v>2</v>
      </c>
      <c r="C123" s="140">
        <v>4</v>
      </c>
      <c r="D123" s="148" t="s">
        <v>152</v>
      </c>
      <c r="E123" s="148">
        <v>79.06</v>
      </c>
    </row>
    <row r="124" spans="1:5" s="131" customFormat="1" ht="19.5" customHeight="1">
      <c r="A124" s="145">
        <v>207</v>
      </c>
      <c r="B124" s="146">
        <v>99</v>
      </c>
      <c r="C124" s="146"/>
      <c r="D124" s="147" t="s">
        <v>153</v>
      </c>
      <c r="E124" s="147">
        <v>449.65</v>
      </c>
    </row>
    <row r="125" spans="1:5" s="131" customFormat="1" ht="19.5" customHeight="1">
      <c r="A125" s="139">
        <v>207</v>
      </c>
      <c r="B125" s="140">
        <v>99</v>
      </c>
      <c r="C125" s="140">
        <v>99</v>
      </c>
      <c r="D125" s="148" t="s">
        <v>82</v>
      </c>
      <c r="E125" s="148">
        <v>449.65</v>
      </c>
    </row>
    <row r="126" spans="1:5" s="131" customFormat="1" ht="19.5" customHeight="1">
      <c r="A126" s="142">
        <v>208</v>
      </c>
      <c r="B126" s="143"/>
      <c r="C126" s="143"/>
      <c r="D126" s="144" t="s">
        <v>154</v>
      </c>
      <c r="E126" s="144">
        <v>62692.07</v>
      </c>
    </row>
    <row r="127" spans="1:5" s="131" customFormat="1" ht="19.5" customHeight="1">
      <c r="A127" s="145">
        <v>208</v>
      </c>
      <c r="B127" s="146">
        <v>1</v>
      </c>
      <c r="C127" s="146"/>
      <c r="D127" s="147" t="s">
        <v>155</v>
      </c>
      <c r="E127" s="147">
        <v>1635.27</v>
      </c>
    </row>
    <row r="128" spans="1:5" s="131" customFormat="1" ht="19.5" customHeight="1">
      <c r="A128" s="139">
        <v>208</v>
      </c>
      <c r="B128" s="140">
        <v>1</v>
      </c>
      <c r="C128" s="140">
        <v>1</v>
      </c>
      <c r="D128" s="148" t="s">
        <v>78</v>
      </c>
      <c r="E128" s="148">
        <v>776.03</v>
      </c>
    </row>
    <row r="129" spans="1:5" s="131" customFormat="1" ht="19.5" customHeight="1">
      <c r="A129" s="139">
        <v>208</v>
      </c>
      <c r="B129" s="140">
        <v>1</v>
      </c>
      <c r="C129" s="140">
        <v>50</v>
      </c>
      <c r="D129" s="148" t="s">
        <v>88</v>
      </c>
      <c r="E129" s="148">
        <v>625.37</v>
      </c>
    </row>
    <row r="130" spans="1:5" s="131" customFormat="1" ht="19.5" customHeight="1">
      <c r="A130" s="139">
        <v>208</v>
      </c>
      <c r="B130" s="140">
        <v>1</v>
      </c>
      <c r="C130" s="140">
        <v>99</v>
      </c>
      <c r="D130" s="148" t="s">
        <v>82</v>
      </c>
      <c r="E130" s="148">
        <v>233.87</v>
      </c>
    </row>
    <row r="131" spans="1:5" s="131" customFormat="1" ht="19.5" customHeight="1">
      <c r="A131" s="145">
        <v>208</v>
      </c>
      <c r="B131" s="146">
        <v>2</v>
      </c>
      <c r="C131" s="146"/>
      <c r="D131" s="147" t="s">
        <v>156</v>
      </c>
      <c r="E131" s="147">
        <v>708.12</v>
      </c>
    </row>
    <row r="132" spans="1:5" s="131" customFormat="1" ht="19.5" customHeight="1">
      <c r="A132" s="139">
        <v>208</v>
      </c>
      <c r="B132" s="140">
        <v>2</v>
      </c>
      <c r="C132" s="140">
        <v>1</v>
      </c>
      <c r="D132" s="148" t="s">
        <v>78</v>
      </c>
      <c r="E132" s="148">
        <v>349.54</v>
      </c>
    </row>
    <row r="133" spans="1:5" s="131" customFormat="1" ht="19.5" customHeight="1">
      <c r="A133" s="139">
        <v>208</v>
      </c>
      <c r="B133" s="140">
        <v>2</v>
      </c>
      <c r="C133" s="140">
        <v>99</v>
      </c>
      <c r="D133" s="148" t="s">
        <v>82</v>
      </c>
      <c r="E133" s="148">
        <v>358.58</v>
      </c>
    </row>
    <row r="134" spans="1:5" s="131" customFormat="1" ht="19.5" customHeight="1">
      <c r="A134" s="145">
        <v>208</v>
      </c>
      <c r="B134" s="146">
        <v>5</v>
      </c>
      <c r="C134" s="146"/>
      <c r="D134" s="147" t="s">
        <v>157</v>
      </c>
      <c r="E134" s="147">
        <v>32685.27</v>
      </c>
    </row>
    <row r="135" spans="1:5" s="131" customFormat="1" ht="19.5" customHeight="1">
      <c r="A135" s="139">
        <v>208</v>
      </c>
      <c r="B135" s="140">
        <v>5</v>
      </c>
      <c r="C135" s="140">
        <v>5</v>
      </c>
      <c r="D135" s="148" t="s">
        <v>158</v>
      </c>
      <c r="E135" s="148">
        <v>11918.17</v>
      </c>
    </row>
    <row r="136" spans="1:5" s="131" customFormat="1" ht="19.5" customHeight="1">
      <c r="A136" s="139">
        <v>208</v>
      </c>
      <c r="B136" s="140">
        <v>5</v>
      </c>
      <c r="C136" s="140">
        <v>6</v>
      </c>
      <c r="D136" s="148" t="s">
        <v>159</v>
      </c>
      <c r="E136" s="148">
        <v>3767.1</v>
      </c>
    </row>
    <row r="137" spans="1:5" s="131" customFormat="1" ht="19.5" customHeight="1">
      <c r="A137" s="139">
        <v>208</v>
      </c>
      <c r="B137" s="140">
        <v>5</v>
      </c>
      <c r="C137" s="140">
        <v>7</v>
      </c>
      <c r="D137" s="148" t="s">
        <v>160</v>
      </c>
      <c r="E137" s="148">
        <v>16000</v>
      </c>
    </row>
    <row r="138" spans="1:5" s="131" customFormat="1" ht="19.5" customHeight="1">
      <c r="A138" s="139">
        <v>208</v>
      </c>
      <c r="B138" s="140">
        <v>5</v>
      </c>
      <c r="C138" s="140">
        <v>8</v>
      </c>
      <c r="D138" s="148" t="s">
        <v>161</v>
      </c>
      <c r="E138" s="148">
        <v>1000</v>
      </c>
    </row>
    <row r="139" spans="1:5" s="131" customFormat="1" ht="19.5" customHeight="1">
      <c r="A139" s="145">
        <v>208</v>
      </c>
      <c r="B139" s="146">
        <v>8</v>
      </c>
      <c r="C139" s="146"/>
      <c r="D139" s="147" t="s">
        <v>162</v>
      </c>
      <c r="E139" s="147">
        <v>1930.14</v>
      </c>
    </row>
    <row r="140" spans="1:5" s="131" customFormat="1" ht="19.5" customHeight="1">
      <c r="A140" s="139">
        <v>208</v>
      </c>
      <c r="B140" s="140">
        <v>8</v>
      </c>
      <c r="C140" s="140">
        <v>3</v>
      </c>
      <c r="D140" s="148" t="s">
        <v>163</v>
      </c>
      <c r="E140" s="148">
        <v>574.14</v>
      </c>
    </row>
    <row r="141" spans="1:5" s="131" customFormat="1" ht="19.5" customHeight="1">
      <c r="A141" s="139">
        <v>208</v>
      </c>
      <c r="B141" s="140">
        <v>8</v>
      </c>
      <c r="C141" s="140">
        <v>5</v>
      </c>
      <c r="D141" s="148" t="s">
        <v>164</v>
      </c>
      <c r="E141" s="148">
        <v>1260</v>
      </c>
    </row>
    <row r="142" spans="1:5" s="131" customFormat="1" ht="19.5" customHeight="1">
      <c r="A142" s="139">
        <v>208</v>
      </c>
      <c r="B142" s="140">
        <v>8</v>
      </c>
      <c r="C142" s="140">
        <v>99</v>
      </c>
      <c r="D142" s="148" t="s">
        <v>82</v>
      </c>
      <c r="E142" s="148">
        <v>96</v>
      </c>
    </row>
    <row r="143" spans="1:5" s="131" customFormat="1" ht="19.5" customHeight="1">
      <c r="A143" s="145">
        <v>208</v>
      </c>
      <c r="B143" s="146">
        <v>9</v>
      </c>
      <c r="C143" s="146"/>
      <c r="D143" s="147" t="s">
        <v>165</v>
      </c>
      <c r="E143" s="147">
        <v>466.4</v>
      </c>
    </row>
    <row r="144" spans="1:5" s="131" customFormat="1" ht="19.5" customHeight="1">
      <c r="A144" s="139">
        <v>208</v>
      </c>
      <c r="B144" s="140">
        <v>9</v>
      </c>
      <c r="C144" s="140">
        <v>99</v>
      </c>
      <c r="D144" s="148" t="s">
        <v>82</v>
      </c>
      <c r="E144" s="148">
        <v>466.4</v>
      </c>
    </row>
    <row r="145" spans="1:5" s="131" customFormat="1" ht="19.5" customHeight="1">
      <c r="A145" s="145">
        <v>208</v>
      </c>
      <c r="B145" s="146">
        <v>10</v>
      </c>
      <c r="C145" s="146"/>
      <c r="D145" s="147" t="s">
        <v>166</v>
      </c>
      <c r="E145" s="147">
        <v>3315.03</v>
      </c>
    </row>
    <row r="146" spans="1:5" s="131" customFormat="1" ht="19.5" customHeight="1">
      <c r="A146" s="139">
        <v>208</v>
      </c>
      <c r="B146" s="140">
        <v>10</v>
      </c>
      <c r="C146" s="140">
        <v>1</v>
      </c>
      <c r="D146" s="148" t="s">
        <v>167</v>
      </c>
      <c r="E146" s="148">
        <v>373.1</v>
      </c>
    </row>
    <row r="147" spans="1:5" s="131" customFormat="1" ht="19.5" customHeight="1">
      <c r="A147" s="139">
        <v>208</v>
      </c>
      <c r="B147" s="140">
        <v>10</v>
      </c>
      <c r="C147" s="140">
        <v>2</v>
      </c>
      <c r="D147" s="148" t="s">
        <v>168</v>
      </c>
      <c r="E147" s="148">
        <v>1521.65</v>
      </c>
    </row>
    <row r="148" spans="1:5" s="131" customFormat="1" ht="19.5" customHeight="1">
      <c r="A148" s="139">
        <v>208</v>
      </c>
      <c r="B148" s="140">
        <v>10</v>
      </c>
      <c r="C148" s="140">
        <v>4</v>
      </c>
      <c r="D148" s="148" t="s">
        <v>169</v>
      </c>
      <c r="E148" s="148">
        <v>1223.86</v>
      </c>
    </row>
    <row r="149" spans="1:5" s="131" customFormat="1" ht="19.5" customHeight="1">
      <c r="A149" s="139">
        <v>208</v>
      </c>
      <c r="B149" s="140">
        <v>10</v>
      </c>
      <c r="C149" s="140">
        <v>6</v>
      </c>
      <c r="D149" s="148" t="s">
        <v>170</v>
      </c>
      <c r="E149" s="148">
        <v>196.42</v>
      </c>
    </row>
    <row r="150" spans="1:5" s="131" customFormat="1" ht="19.5" customHeight="1">
      <c r="A150" s="145">
        <v>208</v>
      </c>
      <c r="B150" s="146">
        <v>11</v>
      </c>
      <c r="C150" s="146"/>
      <c r="D150" s="147" t="s">
        <v>171</v>
      </c>
      <c r="E150" s="147">
        <v>901.25</v>
      </c>
    </row>
    <row r="151" spans="1:5" s="131" customFormat="1" ht="19.5" customHeight="1">
      <c r="A151" s="139">
        <v>208</v>
      </c>
      <c r="B151" s="140">
        <v>11</v>
      </c>
      <c r="C151" s="140">
        <v>1</v>
      </c>
      <c r="D151" s="148" t="s">
        <v>78</v>
      </c>
      <c r="E151" s="148">
        <v>140.85</v>
      </c>
    </row>
    <row r="152" spans="1:5" s="131" customFormat="1" ht="19.5" customHeight="1">
      <c r="A152" s="139">
        <v>208</v>
      </c>
      <c r="B152" s="140">
        <v>11</v>
      </c>
      <c r="C152" s="140">
        <v>7</v>
      </c>
      <c r="D152" s="148" t="s">
        <v>172</v>
      </c>
      <c r="E152" s="148">
        <v>760.4</v>
      </c>
    </row>
    <row r="153" spans="1:5" s="131" customFormat="1" ht="19.5" customHeight="1">
      <c r="A153" s="145">
        <v>208</v>
      </c>
      <c r="B153" s="146">
        <v>16</v>
      </c>
      <c r="C153" s="146"/>
      <c r="D153" s="147" t="s">
        <v>173</v>
      </c>
      <c r="E153" s="147">
        <v>71.5</v>
      </c>
    </row>
    <row r="154" spans="1:5" s="131" customFormat="1" ht="19.5" customHeight="1">
      <c r="A154" s="139">
        <v>208</v>
      </c>
      <c r="B154" s="140">
        <v>16</v>
      </c>
      <c r="C154" s="140">
        <v>1</v>
      </c>
      <c r="D154" s="148" t="s">
        <v>78</v>
      </c>
      <c r="E154" s="148">
        <v>71.5</v>
      </c>
    </row>
    <row r="155" spans="1:5" s="131" customFormat="1" ht="19.5" customHeight="1">
      <c r="A155" s="145">
        <v>208</v>
      </c>
      <c r="B155" s="146">
        <v>19</v>
      </c>
      <c r="C155" s="146"/>
      <c r="D155" s="147" t="s">
        <v>174</v>
      </c>
      <c r="E155" s="147">
        <v>3286.14</v>
      </c>
    </row>
    <row r="156" spans="1:5" s="131" customFormat="1" ht="19.5" customHeight="1">
      <c r="A156" s="139">
        <v>208</v>
      </c>
      <c r="B156" s="140">
        <v>19</v>
      </c>
      <c r="C156" s="140">
        <v>1</v>
      </c>
      <c r="D156" s="148" t="s">
        <v>175</v>
      </c>
      <c r="E156" s="148">
        <v>314.42</v>
      </c>
    </row>
    <row r="157" spans="1:5" s="131" customFormat="1" ht="19.5" customHeight="1">
      <c r="A157" s="139">
        <v>208</v>
      </c>
      <c r="B157" s="140">
        <v>19</v>
      </c>
      <c r="C157" s="140">
        <v>2</v>
      </c>
      <c r="D157" s="148" t="s">
        <v>176</v>
      </c>
      <c r="E157" s="148">
        <v>2971.72</v>
      </c>
    </row>
    <row r="158" spans="1:5" s="131" customFormat="1" ht="19.5" customHeight="1">
      <c r="A158" s="145">
        <v>208</v>
      </c>
      <c r="B158" s="146">
        <v>21</v>
      </c>
      <c r="C158" s="146"/>
      <c r="D158" s="147" t="s">
        <v>177</v>
      </c>
      <c r="E158" s="147">
        <v>859.46</v>
      </c>
    </row>
    <row r="159" spans="1:5" s="131" customFormat="1" ht="19.5" customHeight="1">
      <c r="A159" s="139">
        <v>208</v>
      </c>
      <c r="B159" s="140">
        <v>21</v>
      </c>
      <c r="C159" s="140">
        <v>1</v>
      </c>
      <c r="D159" s="148" t="s">
        <v>178</v>
      </c>
      <c r="E159" s="148">
        <v>14.9</v>
      </c>
    </row>
    <row r="160" spans="1:5" s="131" customFormat="1" ht="19.5" customHeight="1">
      <c r="A160" s="139">
        <v>208</v>
      </c>
      <c r="B160" s="140">
        <v>21</v>
      </c>
      <c r="C160" s="140">
        <v>2</v>
      </c>
      <c r="D160" s="148" t="s">
        <v>179</v>
      </c>
      <c r="E160" s="148">
        <v>844.56</v>
      </c>
    </row>
    <row r="161" spans="1:5" s="131" customFormat="1" ht="19.5" customHeight="1">
      <c r="A161" s="145">
        <v>208</v>
      </c>
      <c r="B161" s="146">
        <v>26</v>
      </c>
      <c r="C161" s="146"/>
      <c r="D161" s="147" t="s">
        <v>180</v>
      </c>
      <c r="E161" s="147">
        <v>13461.41</v>
      </c>
    </row>
    <row r="162" spans="1:5" s="131" customFormat="1" ht="19.5" customHeight="1">
      <c r="A162" s="139">
        <v>208</v>
      </c>
      <c r="B162" s="140">
        <v>26</v>
      </c>
      <c r="C162" s="140">
        <v>1</v>
      </c>
      <c r="D162" s="148" t="s">
        <v>181</v>
      </c>
      <c r="E162" s="148">
        <v>6745</v>
      </c>
    </row>
    <row r="163" spans="1:5" s="131" customFormat="1" ht="19.5" customHeight="1">
      <c r="A163" s="139">
        <v>208</v>
      </c>
      <c r="B163" s="140">
        <v>26</v>
      </c>
      <c r="C163" s="140">
        <v>2</v>
      </c>
      <c r="D163" s="148" t="s">
        <v>182</v>
      </c>
      <c r="E163" s="148">
        <v>6716.41</v>
      </c>
    </row>
    <row r="164" spans="1:5" s="131" customFormat="1" ht="19.5" customHeight="1">
      <c r="A164" s="145">
        <v>208</v>
      </c>
      <c r="B164" s="146">
        <v>27</v>
      </c>
      <c r="C164" s="146"/>
      <c r="D164" s="147" t="s">
        <v>183</v>
      </c>
      <c r="E164" s="147">
        <v>33</v>
      </c>
    </row>
    <row r="165" spans="1:5" s="131" customFormat="1" ht="19.5" customHeight="1">
      <c r="A165" s="139">
        <v>208</v>
      </c>
      <c r="B165" s="140">
        <v>27</v>
      </c>
      <c r="C165" s="140">
        <v>2</v>
      </c>
      <c r="D165" s="148" t="s">
        <v>184</v>
      </c>
      <c r="E165" s="148">
        <v>33</v>
      </c>
    </row>
    <row r="166" spans="1:5" s="131" customFormat="1" ht="19.5" customHeight="1">
      <c r="A166" s="145">
        <v>208</v>
      </c>
      <c r="B166" s="146">
        <v>28</v>
      </c>
      <c r="C166" s="146"/>
      <c r="D166" s="147" t="s">
        <v>185</v>
      </c>
      <c r="E166" s="147">
        <v>436.68</v>
      </c>
    </row>
    <row r="167" spans="1:5" s="131" customFormat="1" ht="19.5" customHeight="1">
      <c r="A167" s="139">
        <v>208</v>
      </c>
      <c r="B167" s="140">
        <v>28</v>
      </c>
      <c r="C167" s="140">
        <v>1</v>
      </c>
      <c r="D167" s="148" t="s">
        <v>78</v>
      </c>
      <c r="E167" s="148">
        <v>266.68</v>
      </c>
    </row>
    <row r="168" spans="1:5" s="131" customFormat="1" ht="19.5" customHeight="1">
      <c r="A168" s="139">
        <v>208</v>
      </c>
      <c r="B168" s="140">
        <v>28</v>
      </c>
      <c r="C168" s="140">
        <v>4</v>
      </c>
      <c r="D168" s="148" t="s">
        <v>186</v>
      </c>
      <c r="E168" s="148">
        <v>100</v>
      </c>
    </row>
    <row r="169" spans="1:5" s="131" customFormat="1" ht="19.5" customHeight="1">
      <c r="A169" s="139">
        <v>208</v>
      </c>
      <c r="B169" s="140">
        <v>28</v>
      </c>
      <c r="C169" s="140">
        <v>99</v>
      </c>
      <c r="D169" s="148" t="s">
        <v>82</v>
      </c>
      <c r="E169" s="148">
        <v>70</v>
      </c>
    </row>
    <row r="170" spans="1:5" s="131" customFormat="1" ht="19.5" customHeight="1">
      <c r="A170" s="145">
        <v>208</v>
      </c>
      <c r="B170" s="146">
        <v>99</v>
      </c>
      <c r="C170" s="146"/>
      <c r="D170" s="147" t="s">
        <v>187</v>
      </c>
      <c r="E170" s="147">
        <v>2902.4</v>
      </c>
    </row>
    <row r="171" spans="1:5" s="131" customFormat="1" ht="19.5" customHeight="1">
      <c r="A171" s="139">
        <v>208</v>
      </c>
      <c r="B171" s="140">
        <v>99</v>
      </c>
      <c r="C171" s="140">
        <v>99</v>
      </c>
      <c r="D171" s="148" t="s">
        <v>82</v>
      </c>
      <c r="E171" s="148">
        <v>2902.4</v>
      </c>
    </row>
    <row r="172" spans="1:5" s="131" customFormat="1" ht="19.5" customHeight="1">
      <c r="A172" s="142">
        <v>210</v>
      </c>
      <c r="B172" s="143"/>
      <c r="C172" s="143"/>
      <c r="D172" s="144" t="s">
        <v>188</v>
      </c>
      <c r="E172" s="144">
        <v>40776.88</v>
      </c>
    </row>
    <row r="173" spans="1:5" s="131" customFormat="1" ht="19.5" customHeight="1">
      <c r="A173" s="145">
        <v>210</v>
      </c>
      <c r="B173" s="146">
        <v>1</v>
      </c>
      <c r="C173" s="146"/>
      <c r="D173" s="147" t="s">
        <v>189</v>
      </c>
      <c r="E173" s="147">
        <v>342.38</v>
      </c>
    </row>
    <row r="174" spans="1:5" s="131" customFormat="1" ht="19.5" customHeight="1">
      <c r="A174" s="139">
        <v>210</v>
      </c>
      <c r="B174" s="140">
        <v>1</v>
      </c>
      <c r="C174" s="140">
        <v>1</v>
      </c>
      <c r="D174" s="148" t="s">
        <v>78</v>
      </c>
      <c r="E174" s="148">
        <v>342.38</v>
      </c>
    </row>
    <row r="175" spans="1:5" s="131" customFormat="1" ht="19.5" customHeight="1">
      <c r="A175" s="145">
        <v>210</v>
      </c>
      <c r="B175" s="146">
        <v>2</v>
      </c>
      <c r="C175" s="146"/>
      <c r="D175" s="147" t="s">
        <v>190</v>
      </c>
      <c r="E175" s="147">
        <v>4004.46</v>
      </c>
    </row>
    <row r="176" spans="1:5" s="131" customFormat="1" ht="19.5" customHeight="1">
      <c r="A176" s="139">
        <v>210</v>
      </c>
      <c r="B176" s="140">
        <v>2</v>
      </c>
      <c r="C176" s="140">
        <v>1</v>
      </c>
      <c r="D176" s="148" t="s">
        <v>191</v>
      </c>
      <c r="E176" s="148">
        <v>1941.72</v>
      </c>
    </row>
    <row r="177" spans="1:5" s="131" customFormat="1" ht="19.5" customHeight="1">
      <c r="A177" s="139">
        <v>210</v>
      </c>
      <c r="B177" s="140">
        <v>2</v>
      </c>
      <c r="C177" s="140">
        <v>2</v>
      </c>
      <c r="D177" s="148" t="s">
        <v>192</v>
      </c>
      <c r="E177" s="148">
        <v>849.02</v>
      </c>
    </row>
    <row r="178" spans="1:5" s="131" customFormat="1" ht="19.5" customHeight="1">
      <c r="A178" s="139">
        <v>210</v>
      </c>
      <c r="B178" s="140">
        <v>2</v>
      </c>
      <c r="C178" s="140">
        <v>6</v>
      </c>
      <c r="D178" s="148" t="s">
        <v>193</v>
      </c>
      <c r="E178" s="148">
        <v>254.86</v>
      </c>
    </row>
    <row r="179" spans="1:5" s="131" customFormat="1" ht="19.5" customHeight="1">
      <c r="A179" s="139">
        <v>210</v>
      </c>
      <c r="B179" s="140">
        <v>2</v>
      </c>
      <c r="C179" s="140">
        <v>12</v>
      </c>
      <c r="D179" s="148" t="s">
        <v>194</v>
      </c>
      <c r="E179" s="148">
        <v>133.91</v>
      </c>
    </row>
    <row r="180" spans="1:5" s="131" customFormat="1" ht="19.5" customHeight="1">
      <c r="A180" s="139">
        <v>210</v>
      </c>
      <c r="B180" s="140">
        <v>2</v>
      </c>
      <c r="C180" s="140">
        <v>99</v>
      </c>
      <c r="D180" s="148" t="s">
        <v>82</v>
      </c>
      <c r="E180" s="148">
        <v>824.95</v>
      </c>
    </row>
    <row r="181" spans="1:5" s="131" customFormat="1" ht="19.5" customHeight="1">
      <c r="A181" s="145">
        <v>210</v>
      </c>
      <c r="B181" s="146">
        <v>3</v>
      </c>
      <c r="C181" s="146"/>
      <c r="D181" s="147" t="s">
        <v>195</v>
      </c>
      <c r="E181" s="147">
        <v>6060.2</v>
      </c>
    </row>
    <row r="182" spans="1:5" s="131" customFormat="1" ht="19.5" customHeight="1">
      <c r="A182" s="139">
        <v>210</v>
      </c>
      <c r="B182" s="140">
        <v>3</v>
      </c>
      <c r="C182" s="140">
        <v>2</v>
      </c>
      <c r="D182" s="148" t="s">
        <v>196</v>
      </c>
      <c r="E182" s="148">
        <v>6057.76</v>
      </c>
    </row>
    <row r="183" spans="1:5" s="131" customFormat="1" ht="19.5" customHeight="1">
      <c r="A183" s="139">
        <v>210</v>
      </c>
      <c r="B183" s="140">
        <v>3</v>
      </c>
      <c r="C183" s="140">
        <v>99</v>
      </c>
      <c r="D183" s="148" t="s">
        <v>82</v>
      </c>
      <c r="E183" s="148">
        <v>2.44</v>
      </c>
    </row>
    <row r="184" spans="1:5" s="131" customFormat="1" ht="19.5" customHeight="1">
      <c r="A184" s="145">
        <v>210</v>
      </c>
      <c r="B184" s="146">
        <v>4</v>
      </c>
      <c r="C184" s="146"/>
      <c r="D184" s="147" t="s">
        <v>197</v>
      </c>
      <c r="E184" s="147">
        <v>1896.85</v>
      </c>
    </row>
    <row r="185" spans="1:5" s="131" customFormat="1" ht="19.5" customHeight="1">
      <c r="A185" s="139">
        <v>210</v>
      </c>
      <c r="B185" s="140">
        <v>4</v>
      </c>
      <c r="C185" s="140">
        <v>1</v>
      </c>
      <c r="D185" s="148" t="s">
        <v>198</v>
      </c>
      <c r="E185" s="148">
        <v>846.42</v>
      </c>
    </row>
    <row r="186" spans="1:5" s="131" customFormat="1" ht="19.5" customHeight="1">
      <c r="A186" s="139">
        <v>210</v>
      </c>
      <c r="B186" s="140">
        <v>4</v>
      </c>
      <c r="C186" s="140">
        <v>8</v>
      </c>
      <c r="D186" s="148" t="s">
        <v>199</v>
      </c>
      <c r="E186" s="148">
        <v>963.03</v>
      </c>
    </row>
    <row r="187" spans="1:5" s="131" customFormat="1" ht="19.5" customHeight="1">
      <c r="A187" s="139">
        <v>210</v>
      </c>
      <c r="B187" s="140">
        <v>4</v>
      </c>
      <c r="C187" s="140">
        <v>9</v>
      </c>
      <c r="D187" s="148" t="s">
        <v>200</v>
      </c>
      <c r="E187" s="148">
        <v>87.4</v>
      </c>
    </row>
    <row r="188" spans="1:5" s="131" customFormat="1" ht="19.5" customHeight="1">
      <c r="A188" s="145">
        <v>210</v>
      </c>
      <c r="B188" s="146">
        <v>7</v>
      </c>
      <c r="C188" s="146"/>
      <c r="D188" s="147" t="s">
        <v>201</v>
      </c>
      <c r="E188" s="147">
        <v>1045.32</v>
      </c>
    </row>
    <row r="189" spans="1:5" s="131" customFormat="1" ht="19.5" customHeight="1">
      <c r="A189" s="139">
        <v>210</v>
      </c>
      <c r="B189" s="140">
        <v>7</v>
      </c>
      <c r="C189" s="140">
        <v>99</v>
      </c>
      <c r="D189" s="148" t="s">
        <v>82</v>
      </c>
      <c r="E189" s="148">
        <v>1045.32</v>
      </c>
    </row>
    <row r="190" spans="1:5" s="131" customFormat="1" ht="19.5" customHeight="1">
      <c r="A190" s="145">
        <v>210</v>
      </c>
      <c r="B190" s="146">
        <v>11</v>
      </c>
      <c r="C190" s="146"/>
      <c r="D190" s="147" t="s">
        <v>202</v>
      </c>
      <c r="E190" s="147">
        <v>4159.37</v>
      </c>
    </row>
    <row r="191" spans="1:5" s="131" customFormat="1" ht="19.5" customHeight="1">
      <c r="A191" s="139">
        <v>210</v>
      </c>
      <c r="B191" s="140">
        <v>11</v>
      </c>
      <c r="C191" s="140">
        <v>1</v>
      </c>
      <c r="D191" s="148" t="s">
        <v>203</v>
      </c>
      <c r="E191" s="148">
        <v>2078.82</v>
      </c>
    </row>
    <row r="192" spans="1:5" s="131" customFormat="1" ht="19.5" customHeight="1">
      <c r="A192" s="139">
        <v>210</v>
      </c>
      <c r="B192" s="140">
        <v>11</v>
      </c>
      <c r="C192" s="140">
        <v>2</v>
      </c>
      <c r="D192" s="148" t="s">
        <v>204</v>
      </c>
      <c r="E192" s="148">
        <v>2080.55</v>
      </c>
    </row>
    <row r="193" spans="1:5" s="131" customFormat="1" ht="19.5" customHeight="1">
      <c r="A193" s="145">
        <v>210</v>
      </c>
      <c r="B193" s="146">
        <v>12</v>
      </c>
      <c r="C193" s="146"/>
      <c r="D193" s="147" t="s">
        <v>205</v>
      </c>
      <c r="E193" s="147">
        <v>18903.55</v>
      </c>
    </row>
    <row r="194" spans="1:5" s="131" customFormat="1" ht="19.5" customHeight="1">
      <c r="A194" s="139">
        <v>210</v>
      </c>
      <c r="B194" s="140">
        <v>12</v>
      </c>
      <c r="C194" s="140">
        <v>2</v>
      </c>
      <c r="D194" s="148" t="s">
        <v>206</v>
      </c>
      <c r="E194" s="148">
        <v>10195.04</v>
      </c>
    </row>
    <row r="195" spans="1:5" s="131" customFormat="1" ht="19.5" customHeight="1">
      <c r="A195" s="139">
        <v>210</v>
      </c>
      <c r="B195" s="140">
        <v>12</v>
      </c>
      <c r="C195" s="140">
        <v>99</v>
      </c>
      <c r="D195" s="148" t="s">
        <v>207</v>
      </c>
      <c r="E195" s="148">
        <v>8708.51</v>
      </c>
    </row>
    <row r="196" spans="1:5" s="131" customFormat="1" ht="19.5" customHeight="1">
      <c r="A196" s="145">
        <v>210</v>
      </c>
      <c r="B196" s="146">
        <v>13</v>
      </c>
      <c r="C196" s="146"/>
      <c r="D196" s="147" t="s">
        <v>208</v>
      </c>
      <c r="E196" s="147">
        <v>3550</v>
      </c>
    </row>
    <row r="197" spans="1:5" s="131" customFormat="1" ht="19.5" customHeight="1">
      <c r="A197" s="139">
        <v>210</v>
      </c>
      <c r="B197" s="140">
        <v>13</v>
      </c>
      <c r="C197" s="140">
        <v>1</v>
      </c>
      <c r="D197" s="148" t="s">
        <v>209</v>
      </c>
      <c r="E197" s="148">
        <v>3550</v>
      </c>
    </row>
    <row r="198" spans="1:5" s="131" customFormat="1" ht="19.5" customHeight="1">
      <c r="A198" s="145">
        <v>210</v>
      </c>
      <c r="B198" s="146">
        <v>14</v>
      </c>
      <c r="C198" s="146"/>
      <c r="D198" s="147" t="s">
        <v>210</v>
      </c>
      <c r="E198" s="147">
        <v>378.54</v>
      </c>
    </row>
    <row r="199" spans="1:5" s="131" customFormat="1" ht="19.5" customHeight="1">
      <c r="A199" s="139">
        <v>210</v>
      </c>
      <c r="B199" s="140">
        <v>14</v>
      </c>
      <c r="C199" s="140">
        <v>1</v>
      </c>
      <c r="D199" s="148" t="s">
        <v>211</v>
      </c>
      <c r="E199" s="148">
        <v>378.54</v>
      </c>
    </row>
    <row r="200" spans="1:5" s="131" customFormat="1" ht="19.5" customHeight="1">
      <c r="A200" s="145">
        <v>210</v>
      </c>
      <c r="B200" s="146">
        <v>15</v>
      </c>
      <c r="C200" s="146"/>
      <c r="D200" s="147" t="s">
        <v>212</v>
      </c>
      <c r="E200" s="147">
        <v>436.21</v>
      </c>
    </row>
    <row r="201" spans="1:5" s="131" customFormat="1" ht="19.5" customHeight="1">
      <c r="A201" s="139">
        <v>210</v>
      </c>
      <c r="B201" s="140">
        <v>15</v>
      </c>
      <c r="C201" s="140">
        <v>1</v>
      </c>
      <c r="D201" s="148" t="s">
        <v>78</v>
      </c>
      <c r="E201" s="148">
        <v>104.22</v>
      </c>
    </row>
    <row r="202" spans="1:5" s="131" customFormat="1" ht="19.5" customHeight="1">
      <c r="A202" s="139">
        <v>210</v>
      </c>
      <c r="B202" s="140">
        <v>15</v>
      </c>
      <c r="C202" s="140">
        <v>4</v>
      </c>
      <c r="D202" s="148" t="s">
        <v>93</v>
      </c>
      <c r="E202" s="148">
        <v>22.09</v>
      </c>
    </row>
    <row r="203" spans="1:5" s="131" customFormat="1" ht="19.5" customHeight="1">
      <c r="A203" s="139">
        <v>210</v>
      </c>
      <c r="B203" s="140">
        <v>15</v>
      </c>
      <c r="C203" s="140">
        <v>50</v>
      </c>
      <c r="D203" s="148" t="s">
        <v>88</v>
      </c>
      <c r="E203" s="148">
        <v>309.9</v>
      </c>
    </row>
    <row r="204" spans="1:5" s="131" customFormat="1" ht="19.5" customHeight="1">
      <c r="A204" s="142">
        <v>212</v>
      </c>
      <c r="B204" s="143"/>
      <c r="C204" s="143"/>
      <c r="D204" s="144" t="s">
        <v>213</v>
      </c>
      <c r="E204" s="144">
        <v>10328.13</v>
      </c>
    </row>
    <row r="205" spans="1:5" s="131" customFormat="1" ht="19.5" customHeight="1">
      <c r="A205" s="145">
        <v>212</v>
      </c>
      <c r="B205" s="146">
        <v>1</v>
      </c>
      <c r="C205" s="146"/>
      <c r="D205" s="147" t="s">
        <v>214</v>
      </c>
      <c r="E205" s="147">
        <v>7279.01</v>
      </c>
    </row>
    <row r="206" spans="1:5" s="131" customFormat="1" ht="19.5" customHeight="1">
      <c r="A206" s="139">
        <v>212</v>
      </c>
      <c r="B206" s="140">
        <v>1</v>
      </c>
      <c r="C206" s="140">
        <v>1</v>
      </c>
      <c r="D206" s="148" t="s">
        <v>78</v>
      </c>
      <c r="E206" s="148">
        <v>901.74</v>
      </c>
    </row>
    <row r="207" spans="1:5" s="131" customFormat="1" ht="19.5" customHeight="1">
      <c r="A207" s="139">
        <v>212</v>
      </c>
      <c r="B207" s="140">
        <v>1</v>
      </c>
      <c r="C207" s="140">
        <v>99</v>
      </c>
      <c r="D207" s="148" t="s">
        <v>82</v>
      </c>
      <c r="E207" s="148">
        <v>6377.27</v>
      </c>
    </row>
    <row r="208" spans="1:5" s="131" customFormat="1" ht="19.5" customHeight="1">
      <c r="A208" s="145">
        <v>212</v>
      </c>
      <c r="B208" s="146">
        <v>99</v>
      </c>
      <c r="C208" s="146"/>
      <c r="D208" s="147" t="s">
        <v>215</v>
      </c>
      <c r="E208" s="147">
        <v>3049.12</v>
      </c>
    </row>
    <row r="209" spans="1:5" s="131" customFormat="1" ht="19.5" customHeight="1">
      <c r="A209" s="139">
        <v>212</v>
      </c>
      <c r="B209" s="140">
        <v>99</v>
      </c>
      <c r="C209" s="140">
        <v>99</v>
      </c>
      <c r="D209" s="148" t="s">
        <v>82</v>
      </c>
      <c r="E209" s="148">
        <v>3049.12</v>
      </c>
    </row>
    <row r="210" spans="1:5" s="131" customFormat="1" ht="19.5" customHeight="1">
      <c r="A210" s="142">
        <v>213</v>
      </c>
      <c r="B210" s="143"/>
      <c r="C210" s="143"/>
      <c r="D210" s="144" t="s">
        <v>216</v>
      </c>
      <c r="E210" s="144">
        <v>18314.2</v>
      </c>
    </row>
    <row r="211" spans="1:5" s="131" customFormat="1" ht="19.5" customHeight="1">
      <c r="A211" s="145">
        <v>213</v>
      </c>
      <c r="B211" s="146">
        <v>1</v>
      </c>
      <c r="C211" s="146"/>
      <c r="D211" s="147" t="s">
        <v>217</v>
      </c>
      <c r="E211" s="147">
        <v>2871.91</v>
      </c>
    </row>
    <row r="212" spans="1:5" s="131" customFormat="1" ht="19.5" customHeight="1">
      <c r="A212" s="139">
        <v>213</v>
      </c>
      <c r="B212" s="140">
        <v>1</v>
      </c>
      <c r="C212" s="140">
        <v>1</v>
      </c>
      <c r="D212" s="148" t="s">
        <v>78</v>
      </c>
      <c r="E212" s="148">
        <v>2439.76</v>
      </c>
    </row>
    <row r="213" spans="1:5" s="131" customFormat="1" ht="19.5" customHeight="1">
      <c r="A213" s="139">
        <v>213</v>
      </c>
      <c r="B213" s="140">
        <v>1</v>
      </c>
      <c r="C213" s="140">
        <v>8</v>
      </c>
      <c r="D213" s="148" t="s">
        <v>218</v>
      </c>
      <c r="E213" s="148">
        <v>65.7</v>
      </c>
    </row>
    <row r="214" spans="1:5" s="131" customFormat="1" ht="19.5" customHeight="1">
      <c r="A214" s="139">
        <v>213</v>
      </c>
      <c r="B214" s="140">
        <v>1</v>
      </c>
      <c r="C214" s="140">
        <v>9</v>
      </c>
      <c r="D214" s="148" t="s">
        <v>219</v>
      </c>
      <c r="E214" s="148">
        <v>53</v>
      </c>
    </row>
    <row r="215" spans="1:5" s="131" customFormat="1" ht="19.5" customHeight="1">
      <c r="A215" s="139">
        <v>213</v>
      </c>
      <c r="B215" s="140">
        <v>1</v>
      </c>
      <c r="C215" s="140">
        <v>22</v>
      </c>
      <c r="D215" s="148" t="s">
        <v>220</v>
      </c>
      <c r="E215" s="148">
        <v>20</v>
      </c>
    </row>
    <row r="216" spans="1:5" s="131" customFormat="1" ht="19.5" customHeight="1">
      <c r="A216" s="139">
        <v>213</v>
      </c>
      <c r="B216" s="140">
        <v>1</v>
      </c>
      <c r="C216" s="140">
        <v>99</v>
      </c>
      <c r="D216" s="148" t="s">
        <v>82</v>
      </c>
      <c r="E216" s="148">
        <v>293.45</v>
      </c>
    </row>
    <row r="217" spans="1:5" s="131" customFormat="1" ht="19.5" customHeight="1">
      <c r="A217" s="145">
        <v>213</v>
      </c>
      <c r="B217" s="146">
        <v>2</v>
      </c>
      <c r="C217" s="146"/>
      <c r="D217" s="147" t="s">
        <v>221</v>
      </c>
      <c r="E217" s="147">
        <v>817.24</v>
      </c>
    </row>
    <row r="218" spans="1:5" s="131" customFormat="1" ht="19.5" customHeight="1">
      <c r="A218" s="139">
        <v>213</v>
      </c>
      <c r="B218" s="140">
        <v>2</v>
      </c>
      <c r="C218" s="140">
        <v>1</v>
      </c>
      <c r="D218" s="148" t="s">
        <v>78</v>
      </c>
      <c r="E218" s="148">
        <v>533.9</v>
      </c>
    </row>
    <row r="219" spans="1:5" s="131" customFormat="1" ht="19.5" customHeight="1">
      <c r="A219" s="139">
        <v>213</v>
      </c>
      <c r="B219" s="140">
        <v>2</v>
      </c>
      <c r="C219" s="140">
        <v>4</v>
      </c>
      <c r="D219" s="148" t="s">
        <v>222</v>
      </c>
      <c r="E219" s="148">
        <v>283.34</v>
      </c>
    </row>
    <row r="220" spans="1:5" s="131" customFormat="1" ht="19.5" customHeight="1">
      <c r="A220" s="145">
        <v>213</v>
      </c>
      <c r="B220" s="146">
        <v>3</v>
      </c>
      <c r="C220" s="146"/>
      <c r="D220" s="147" t="s">
        <v>223</v>
      </c>
      <c r="E220" s="147">
        <v>2105.76</v>
      </c>
    </row>
    <row r="221" spans="1:5" s="131" customFormat="1" ht="19.5" customHeight="1">
      <c r="A221" s="139">
        <v>213</v>
      </c>
      <c r="B221" s="140">
        <v>3</v>
      </c>
      <c r="C221" s="140">
        <v>1</v>
      </c>
      <c r="D221" s="148" t="s">
        <v>78</v>
      </c>
      <c r="E221" s="148">
        <v>223.09</v>
      </c>
    </row>
    <row r="222" spans="1:5" s="131" customFormat="1" ht="19.5" customHeight="1">
      <c r="A222" s="139">
        <v>213</v>
      </c>
      <c r="B222" s="140">
        <v>3</v>
      </c>
      <c r="C222" s="140">
        <v>6</v>
      </c>
      <c r="D222" s="148" t="s">
        <v>224</v>
      </c>
      <c r="E222" s="148">
        <v>1685.79</v>
      </c>
    </row>
    <row r="223" spans="1:5" s="131" customFormat="1" ht="19.5" customHeight="1">
      <c r="A223" s="139">
        <v>213</v>
      </c>
      <c r="B223" s="140">
        <v>3</v>
      </c>
      <c r="C223" s="140">
        <v>9</v>
      </c>
      <c r="D223" s="148" t="s">
        <v>225</v>
      </c>
      <c r="E223" s="148">
        <v>196.88</v>
      </c>
    </row>
    <row r="224" spans="1:5" s="131" customFormat="1" ht="19.5" customHeight="1">
      <c r="A224" s="145">
        <v>213</v>
      </c>
      <c r="B224" s="146">
        <v>5</v>
      </c>
      <c r="C224" s="146"/>
      <c r="D224" s="147" t="s">
        <v>226</v>
      </c>
      <c r="E224" s="147">
        <v>3100</v>
      </c>
    </row>
    <row r="225" spans="1:5" s="131" customFormat="1" ht="19.5" customHeight="1">
      <c r="A225" s="139">
        <v>213</v>
      </c>
      <c r="B225" s="140">
        <v>5</v>
      </c>
      <c r="C225" s="140">
        <v>99</v>
      </c>
      <c r="D225" s="148" t="s">
        <v>82</v>
      </c>
      <c r="E225" s="148">
        <v>3100</v>
      </c>
    </row>
    <row r="226" spans="1:5" s="131" customFormat="1" ht="19.5" customHeight="1">
      <c r="A226" s="145">
        <v>213</v>
      </c>
      <c r="B226" s="146">
        <v>7</v>
      </c>
      <c r="C226" s="146"/>
      <c r="D226" s="147" t="s">
        <v>227</v>
      </c>
      <c r="E226" s="147">
        <v>5960</v>
      </c>
    </row>
    <row r="227" spans="1:5" s="131" customFormat="1" ht="19.5" customHeight="1">
      <c r="A227" s="139">
        <v>213</v>
      </c>
      <c r="B227" s="140">
        <v>7</v>
      </c>
      <c r="C227" s="140">
        <v>5</v>
      </c>
      <c r="D227" s="148" t="s">
        <v>228</v>
      </c>
      <c r="E227" s="148">
        <v>5960</v>
      </c>
    </row>
    <row r="228" spans="1:5" s="131" customFormat="1" ht="19.5" customHeight="1">
      <c r="A228" s="145">
        <v>213</v>
      </c>
      <c r="B228" s="146">
        <v>8</v>
      </c>
      <c r="C228" s="146"/>
      <c r="D228" s="147" t="s">
        <v>229</v>
      </c>
      <c r="E228" s="147">
        <v>186</v>
      </c>
    </row>
    <row r="229" spans="1:5" s="131" customFormat="1" ht="19.5" customHeight="1">
      <c r="A229" s="139">
        <v>213</v>
      </c>
      <c r="B229" s="140">
        <v>8</v>
      </c>
      <c r="C229" s="140">
        <v>4</v>
      </c>
      <c r="D229" s="148" t="s">
        <v>230</v>
      </c>
      <c r="E229" s="148">
        <v>186</v>
      </c>
    </row>
    <row r="230" spans="1:5" s="131" customFormat="1" ht="19.5" customHeight="1">
      <c r="A230" s="145">
        <v>213</v>
      </c>
      <c r="B230" s="146">
        <v>99</v>
      </c>
      <c r="C230" s="146"/>
      <c r="D230" s="147" t="s">
        <v>231</v>
      </c>
      <c r="E230" s="147">
        <v>3273.29</v>
      </c>
    </row>
    <row r="231" spans="1:5" s="131" customFormat="1" ht="19.5" customHeight="1">
      <c r="A231" s="139">
        <v>213</v>
      </c>
      <c r="B231" s="140">
        <v>99</v>
      </c>
      <c r="C231" s="140">
        <v>99</v>
      </c>
      <c r="D231" s="148" t="s">
        <v>82</v>
      </c>
      <c r="E231" s="148">
        <v>3273.29</v>
      </c>
    </row>
    <row r="232" spans="1:5" s="131" customFormat="1" ht="19.5" customHeight="1">
      <c r="A232" s="142">
        <v>214</v>
      </c>
      <c r="B232" s="143"/>
      <c r="C232" s="143"/>
      <c r="D232" s="144" t="s">
        <v>232</v>
      </c>
      <c r="E232" s="144">
        <v>2391.79</v>
      </c>
    </row>
    <row r="233" spans="1:5" s="131" customFormat="1" ht="19.5" customHeight="1">
      <c r="A233" s="145">
        <v>214</v>
      </c>
      <c r="B233" s="146">
        <v>1</v>
      </c>
      <c r="C233" s="146"/>
      <c r="D233" s="147" t="s">
        <v>233</v>
      </c>
      <c r="E233" s="147">
        <v>2391.79</v>
      </c>
    </row>
    <row r="234" spans="1:5" s="131" customFormat="1" ht="19.5" customHeight="1">
      <c r="A234" s="139">
        <v>214</v>
      </c>
      <c r="B234" s="140">
        <v>1</v>
      </c>
      <c r="C234" s="140">
        <v>1</v>
      </c>
      <c r="D234" s="148" t="s">
        <v>78</v>
      </c>
      <c r="E234" s="148">
        <v>259.53</v>
      </c>
    </row>
    <row r="235" spans="1:5" s="131" customFormat="1" ht="19.5" customHeight="1">
      <c r="A235" s="139">
        <v>214</v>
      </c>
      <c r="B235" s="140">
        <v>1</v>
      </c>
      <c r="C235" s="140">
        <v>6</v>
      </c>
      <c r="D235" s="148" t="s">
        <v>234</v>
      </c>
      <c r="E235" s="148">
        <v>694.5</v>
      </c>
    </row>
    <row r="236" spans="1:5" s="131" customFormat="1" ht="19.5" customHeight="1">
      <c r="A236" s="139">
        <v>214</v>
      </c>
      <c r="B236" s="140">
        <v>1</v>
      </c>
      <c r="C236" s="140">
        <v>99</v>
      </c>
      <c r="D236" s="148" t="s">
        <v>82</v>
      </c>
      <c r="E236" s="148">
        <v>1437.76</v>
      </c>
    </row>
    <row r="237" spans="1:5" s="131" customFormat="1" ht="19.5" customHeight="1">
      <c r="A237" s="142">
        <v>215</v>
      </c>
      <c r="B237" s="143"/>
      <c r="C237" s="143"/>
      <c r="D237" s="144" t="s">
        <v>235</v>
      </c>
      <c r="E237" s="144">
        <v>498.41</v>
      </c>
    </row>
    <row r="238" spans="1:5" s="131" customFormat="1" ht="19.5" customHeight="1">
      <c r="A238" s="145">
        <v>215</v>
      </c>
      <c r="B238" s="146">
        <v>2</v>
      </c>
      <c r="C238" s="146"/>
      <c r="D238" s="147" t="s">
        <v>236</v>
      </c>
      <c r="E238" s="147">
        <v>50</v>
      </c>
    </row>
    <row r="239" spans="1:5" s="131" customFormat="1" ht="19.5" customHeight="1">
      <c r="A239" s="139">
        <v>215</v>
      </c>
      <c r="B239" s="140">
        <v>2</v>
      </c>
      <c r="C239" s="140">
        <v>99</v>
      </c>
      <c r="D239" s="148" t="s">
        <v>82</v>
      </c>
      <c r="E239" s="148">
        <v>50</v>
      </c>
    </row>
    <row r="240" spans="1:5" s="131" customFormat="1" ht="19.5" customHeight="1">
      <c r="A240" s="145">
        <v>215</v>
      </c>
      <c r="B240" s="146">
        <v>5</v>
      </c>
      <c r="C240" s="146"/>
      <c r="D240" s="147" t="s">
        <v>237</v>
      </c>
      <c r="E240" s="147">
        <v>448.41</v>
      </c>
    </row>
    <row r="241" spans="1:5" s="131" customFormat="1" ht="19.5" customHeight="1">
      <c r="A241" s="139">
        <v>215</v>
      </c>
      <c r="B241" s="140">
        <v>5</v>
      </c>
      <c r="C241" s="140">
        <v>1</v>
      </c>
      <c r="D241" s="148" t="s">
        <v>78</v>
      </c>
      <c r="E241" s="148">
        <v>380.08</v>
      </c>
    </row>
    <row r="242" spans="1:5" s="131" customFormat="1" ht="19.5" customHeight="1">
      <c r="A242" s="139">
        <v>215</v>
      </c>
      <c r="B242" s="140">
        <v>5</v>
      </c>
      <c r="C242" s="140">
        <v>99</v>
      </c>
      <c r="D242" s="148" t="s">
        <v>82</v>
      </c>
      <c r="E242" s="148">
        <v>68.33</v>
      </c>
    </row>
    <row r="243" spans="1:5" s="131" customFormat="1" ht="19.5" customHeight="1">
      <c r="A243" s="142">
        <v>216</v>
      </c>
      <c r="B243" s="143"/>
      <c r="C243" s="143"/>
      <c r="D243" s="144" t="s">
        <v>238</v>
      </c>
      <c r="E243" s="144">
        <v>146.96</v>
      </c>
    </row>
    <row r="244" spans="1:5" s="131" customFormat="1" ht="19.5" customHeight="1">
      <c r="A244" s="145">
        <v>216</v>
      </c>
      <c r="B244" s="146">
        <v>2</v>
      </c>
      <c r="C244" s="146"/>
      <c r="D244" s="147" t="s">
        <v>239</v>
      </c>
      <c r="E244" s="147">
        <v>146.96</v>
      </c>
    </row>
    <row r="245" spans="1:5" s="131" customFormat="1" ht="19.5" customHeight="1">
      <c r="A245" s="139">
        <v>216</v>
      </c>
      <c r="B245" s="140">
        <v>2</v>
      </c>
      <c r="C245" s="140">
        <v>1</v>
      </c>
      <c r="D245" s="148" t="s">
        <v>78</v>
      </c>
      <c r="E245" s="148">
        <v>146.96</v>
      </c>
    </row>
    <row r="246" spans="1:5" s="131" customFormat="1" ht="19.5" customHeight="1">
      <c r="A246" s="142">
        <v>220</v>
      </c>
      <c r="B246" s="143"/>
      <c r="C246" s="143"/>
      <c r="D246" s="144" t="s">
        <v>240</v>
      </c>
      <c r="E246" s="144">
        <v>2145.8</v>
      </c>
    </row>
    <row r="247" spans="1:5" s="131" customFormat="1" ht="19.5" customHeight="1">
      <c r="A247" s="145">
        <v>220</v>
      </c>
      <c r="B247" s="146">
        <v>1</v>
      </c>
      <c r="C247" s="146"/>
      <c r="D247" s="147" t="s">
        <v>241</v>
      </c>
      <c r="E247" s="147">
        <v>2082.3</v>
      </c>
    </row>
    <row r="248" spans="1:5" s="131" customFormat="1" ht="19.5" customHeight="1">
      <c r="A248" s="139">
        <v>220</v>
      </c>
      <c r="B248" s="140">
        <v>1</v>
      </c>
      <c r="C248" s="140">
        <v>1</v>
      </c>
      <c r="D248" s="148" t="s">
        <v>78</v>
      </c>
      <c r="E248" s="148">
        <v>532.19</v>
      </c>
    </row>
    <row r="249" spans="1:5" s="131" customFormat="1" ht="19.5" customHeight="1">
      <c r="A249" s="139">
        <v>220</v>
      </c>
      <c r="B249" s="140">
        <v>1</v>
      </c>
      <c r="C249" s="140">
        <v>50</v>
      </c>
      <c r="D249" s="148" t="s">
        <v>88</v>
      </c>
      <c r="E249" s="148">
        <v>1550.11</v>
      </c>
    </row>
    <row r="250" spans="1:5" s="131" customFormat="1" ht="19.5" customHeight="1">
      <c r="A250" s="145">
        <v>220</v>
      </c>
      <c r="B250" s="146">
        <v>5</v>
      </c>
      <c r="C250" s="146"/>
      <c r="D250" s="147" t="s">
        <v>242</v>
      </c>
      <c r="E250" s="147">
        <v>63.5</v>
      </c>
    </row>
    <row r="251" spans="1:5" s="131" customFormat="1" ht="19.5" customHeight="1">
      <c r="A251" s="139">
        <v>220</v>
      </c>
      <c r="B251" s="140">
        <v>5</v>
      </c>
      <c r="C251" s="140">
        <v>9</v>
      </c>
      <c r="D251" s="148" t="s">
        <v>243</v>
      </c>
      <c r="E251" s="148">
        <v>29</v>
      </c>
    </row>
    <row r="252" spans="1:5" s="131" customFormat="1" ht="19.5" customHeight="1">
      <c r="A252" s="139">
        <v>220</v>
      </c>
      <c r="B252" s="140">
        <v>5</v>
      </c>
      <c r="C252" s="140">
        <v>10</v>
      </c>
      <c r="D252" s="148" t="s">
        <v>244</v>
      </c>
      <c r="E252" s="148">
        <v>11.5</v>
      </c>
    </row>
    <row r="253" spans="1:5" s="131" customFormat="1" ht="19.5" customHeight="1">
      <c r="A253" s="139">
        <v>220</v>
      </c>
      <c r="B253" s="140">
        <v>5</v>
      </c>
      <c r="C253" s="140">
        <v>99</v>
      </c>
      <c r="D253" s="148" t="s">
        <v>82</v>
      </c>
      <c r="E253" s="148">
        <v>23</v>
      </c>
    </row>
    <row r="254" spans="1:5" s="131" customFormat="1" ht="19.5" customHeight="1">
      <c r="A254" s="142">
        <v>221</v>
      </c>
      <c r="B254" s="143"/>
      <c r="C254" s="143"/>
      <c r="D254" s="144" t="s">
        <v>245</v>
      </c>
      <c r="E254" s="144">
        <v>9167.49</v>
      </c>
    </row>
    <row r="255" spans="1:5" s="131" customFormat="1" ht="19.5" customHeight="1">
      <c r="A255" s="145">
        <v>221</v>
      </c>
      <c r="B255" s="146">
        <v>2</v>
      </c>
      <c r="C255" s="146"/>
      <c r="D255" s="147" t="s">
        <v>246</v>
      </c>
      <c r="E255" s="147">
        <v>9167.49</v>
      </c>
    </row>
    <row r="256" spans="1:5" s="131" customFormat="1" ht="19.5" customHeight="1">
      <c r="A256" s="139">
        <v>221</v>
      </c>
      <c r="B256" s="140">
        <v>2</v>
      </c>
      <c r="C256" s="140">
        <v>1</v>
      </c>
      <c r="D256" s="148" t="s">
        <v>247</v>
      </c>
      <c r="E256" s="148">
        <v>9167.49</v>
      </c>
    </row>
    <row r="257" spans="1:5" s="131" customFormat="1" ht="19.5" customHeight="1">
      <c r="A257" s="142">
        <v>222</v>
      </c>
      <c r="B257" s="143"/>
      <c r="C257" s="143"/>
      <c r="D257" s="144" t="s">
        <v>248</v>
      </c>
      <c r="E257" s="144">
        <v>792.01</v>
      </c>
    </row>
    <row r="258" spans="1:5" s="131" customFormat="1" ht="19.5" customHeight="1">
      <c r="A258" s="145">
        <v>222</v>
      </c>
      <c r="B258" s="146">
        <v>1</v>
      </c>
      <c r="C258" s="146"/>
      <c r="D258" s="147" t="s">
        <v>249</v>
      </c>
      <c r="E258" s="147">
        <v>136.07</v>
      </c>
    </row>
    <row r="259" spans="1:5" s="131" customFormat="1" ht="19.5" customHeight="1">
      <c r="A259" s="139">
        <v>222</v>
      </c>
      <c r="B259" s="140">
        <v>1</v>
      </c>
      <c r="C259" s="140">
        <v>50</v>
      </c>
      <c r="D259" s="148" t="s">
        <v>88</v>
      </c>
      <c r="E259" s="148">
        <v>136.07</v>
      </c>
    </row>
    <row r="260" spans="1:5" s="131" customFormat="1" ht="19.5" customHeight="1">
      <c r="A260" s="145">
        <v>222</v>
      </c>
      <c r="B260" s="146">
        <v>4</v>
      </c>
      <c r="C260" s="146"/>
      <c r="D260" s="147" t="s">
        <v>250</v>
      </c>
      <c r="E260" s="147">
        <v>655.94</v>
      </c>
    </row>
    <row r="261" spans="1:5" s="131" customFormat="1" ht="19.5" customHeight="1">
      <c r="A261" s="139">
        <v>222</v>
      </c>
      <c r="B261" s="140">
        <v>4</v>
      </c>
      <c r="C261" s="140">
        <v>1</v>
      </c>
      <c r="D261" s="148" t="s">
        <v>251</v>
      </c>
      <c r="E261" s="148">
        <v>655.94</v>
      </c>
    </row>
    <row r="262" spans="1:5" s="131" customFormat="1" ht="19.5" customHeight="1">
      <c r="A262" s="142">
        <v>224</v>
      </c>
      <c r="B262" s="143"/>
      <c r="C262" s="143"/>
      <c r="D262" s="144" t="s">
        <v>252</v>
      </c>
      <c r="E262" s="144">
        <v>3002.99</v>
      </c>
    </row>
    <row r="263" spans="1:5" s="131" customFormat="1" ht="19.5" customHeight="1">
      <c r="A263" s="145">
        <v>224</v>
      </c>
      <c r="B263" s="146">
        <v>1</v>
      </c>
      <c r="C263" s="146"/>
      <c r="D263" s="147" t="s">
        <v>253</v>
      </c>
      <c r="E263" s="147">
        <v>437.04</v>
      </c>
    </row>
    <row r="264" spans="1:5" s="131" customFormat="1" ht="19.5" customHeight="1">
      <c r="A264" s="139">
        <v>224</v>
      </c>
      <c r="B264" s="140">
        <v>1</v>
      </c>
      <c r="C264" s="140">
        <v>1</v>
      </c>
      <c r="D264" s="148" t="s">
        <v>78</v>
      </c>
      <c r="E264" s="148">
        <v>287.04</v>
      </c>
    </row>
    <row r="265" spans="1:5" s="131" customFormat="1" ht="19.5" customHeight="1">
      <c r="A265" s="139">
        <v>224</v>
      </c>
      <c r="B265" s="140">
        <v>1</v>
      </c>
      <c r="C265" s="140">
        <v>6</v>
      </c>
      <c r="D265" s="148" t="s">
        <v>254</v>
      </c>
      <c r="E265" s="148">
        <v>150</v>
      </c>
    </row>
    <row r="266" spans="1:5" s="131" customFormat="1" ht="19.5" customHeight="1">
      <c r="A266" s="145">
        <v>224</v>
      </c>
      <c r="B266" s="146">
        <v>2</v>
      </c>
      <c r="C266" s="146"/>
      <c r="D266" s="147" t="s">
        <v>255</v>
      </c>
      <c r="E266" s="147">
        <v>1565.95</v>
      </c>
    </row>
    <row r="267" spans="1:5" s="131" customFormat="1" ht="19.5" customHeight="1">
      <c r="A267" s="139">
        <v>224</v>
      </c>
      <c r="B267" s="140">
        <v>2</v>
      </c>
      <c r="C267" s="140">
        <v>4</v>
      </c>
      <c r="D267" s="148" t="s">
        <v>256</v>
      </c>
      <c r="E267" s="148">
        <v>1565.95</v>
      </c>
    </row>
    <row r="268" spans="1:5" s="131" customFormat="1" ht="19.5" customHeight="1">
      <c r="A268" s="145">
        <v>224</v>
      </c>
      <c r="B268" s="146">
        <v>7</v>
      </c>
      <c r="C268" s="146"/>
      <c r="D268" s="147" t="s">
        <v>257</v>
      </c>
      <c r="E268" s="147">
        <v>1000</v>
      </c>
    </row>
    <row r="269" spans="1:5" s="131" customFormat="1" ht="19.5" customHeight="1">
      <c r="A269" s="139">
        <v>224</v>
      </c>
      <c r="B269" s="140">
        <v>7</v>
      </c>
      <c r="C269" s="140">
        <v>3</v>
      </c>
      <c r="D269" s="148" t="s">
        <v>258</v>
      </c>
      <c r="E269" s="148">
        <v>1000</v>
      </c>
    </row>
    <row r="270" spans="1:5" s="131" customFormat="1" ht="19.5" customHeight="1">
      <c r="A270" s="142">
        <v>227</v>
      </c>
      <c r="B270" s="143"/>
      <c r="C270" s="143"/>
      <c r="D270" s="144" t="s">
        <v>259</v>
      </c>
      <c r="E270" s="144">
        <v>10000</v>
      </c>
    </row>
    <row r="271" spans="1:5" s="131" customFormat="1" ht="19.5" customHeight="1">
      <c r="A271" s="142">
        <v>229</v>
      </c>
      <c r="B271" s="143"/>
      <c r="C271" s="143"/>
      <c r="D271" s="144" t="s">
        <v>260</v>
      </c>
      <c r="E271" s="144">
        <v>196224.25</v>
      </c>
    </row>
    <row r="272" spans="1:5" s="131" customFormat="1" ht="19.5" customHeight="1">
      <c r="A272" s="145">
        <v>229</v>
      </c>
      <c r="B272" s="146">
        <v>2</v>
      </c>
      <c r="C272" s="146"/>
      <c r="D272" s="147" t="s">
        <v>261</v>
      </c>
      <c r="E272" s="147">
        <v>196224.25</v>
      </c>
    </row>
    <row r="273" spans="1:5" s="131" customFormat="1" ht="19.5" customHeight="1">
      <c r="A273" s="139">
        <v>229</v>
      </c>
      <c r="B273" s="140">
        <v>2</v>
      </c>
      <c r="C273" s="140">
        <v>1</v>
      </c>
      <c r="D273" s="148" t="s">
        <v>261</v>
      </c>
      <c r="E273" s="148">
        <v>196224.25</v>
      </c>
    </row>
    <row r="274" spans="1:4" s="131" customFormat="1" ht="19.5" customHeight="1">
      <c r="A274" s="112"/>
      <c r="B274" s="112"/>
      <c r="C274" s="132"/>
      <c r="D274" s="133"/>
    </row>
    <row r="275" spans="1:4" s="131" customFormat="1" ht="19.5" customHeight="1">
      <c r="A275" s="112"/>
      <c r="B275" s="112"/>
      <c r="C275" s="132"/>
      <c r="D275" s="133"/>
    </row>
    <row r="276" spans="1:4" s="131" customFormat="1" ht="19.5" customHeight="1">
      <c r="A276" s="112"/>
      <c r="B276" s="112"/>
      <c r="C276" s="132"/>
      <c r="D276" s="133"/>
    </row>
    <row r="277" spans="1:4" s="131" customFormat="1" ht="19.5" customHeight="1">
      <c r="A277" s="112"/>
      <c r="B277" s="112"/>
      <c r="C277" s="132"/>
      <c r="D277" s="133"/>
    </row>
    <row r="278" spans="1:4" s="131" customFormat="1" ht="19.5" customHeight="1">
      <c r="A278" s="112"/>
      <c r="B278" s="112"/>
      <c r="C278" s="132"/>
      <c r="D278" s="133"/>
    </row>
    <row r="279" spans="1:4" s="131" customFormat="1" ht="19.5" customHeight="1">
      <c r="A279" s="112"/>
      <c r="B279" s="112"/>
      <c r="C279" s="132"/>
      <c r="D279" s="133"/>
    </row>
    <row r="280" ht="14.25">
      <c r="F280" s="131"/>
    </row>
    <row r="281" ht="14.25">
      <c r="F281" s="131"/>
    </row>
    <row r="282" ht="14.25">
      <c r="F282" s="131"/>
    </row>
    <row r="283" ht="14.25">
      <c r="F283" s="131"/>
    </row>
  </sheetData>
  <sheetProtection/>
  <autoFilter ref="A3:E273"/>
  <mergeCells count="1">
    <mergeCell ref="A1:E1"/>
  </mergeCells>
  <printOptions/>
  <pageMargins left="0.7480314960629921" right="0.7480314960629921" top="0.9842519685039371" bottom="0.9842519685039371" header="0.5118110236220472" footer="0.5118110236220472"/>
  <pageSetup horizontalDpi="600" verticalDpi="600" orientation="landscape" paperSize="9"/>
  <headerFooter alignWithMargins="0">
    <oddFooter>&amp;C—&amp;P+7—</oddFooter>
  </headerFooter>
</worksheet>
</file>

<file path=xl/worksheets/sheet5.xml><?xml version="1.0" encoding="utf-8"?>
<worksheet xmlns="http://schemas.openxmlformats.org/spreadsheetml/2006/main" xmlns:r="http://schemas.openxmlformats.org/officeDocument/2006/relationships">
  <sheetPr>
    <tabColor rgb="FFFFFF00"/>
  </sheetPr>
  <dimension ref="A1:D39"/>
  <sheetViews>
    <sheetView workbookViewId="0" topLeftCell="A1">
      <pane xSplit="3" ySplit="4" topLeftCell="D17" activePane="bottomRight" state="frozen"/>
      <selection pane="bottomRight" activeCell="D24" sqref="D24"/>
    </sheetView>
  </sheetViews>
  <sheetFormatPr defaultColWidth="9.00390625" defaultRowHeight="14.25"/>
  <cols>
    <col min="1" max="1" width="6.125" style="110" customWidth="1"/>
    <col min="2" max="2" width="6.875" style="111" customWidth="1"/>
    <col min="3" max="3" width="35.875" style="109" bestFit="1" customWidth="1"/>
    <col min="4" max="4" width="12.50390625" style="109" customWidth="1"/>
    <col min="5" max="16384" width="9.00390625" style="47" customWidth="1"/>
  </cols>
  <sheetData>
    <row r="1" spans="1:4" ht="42" customHeight="1">
      <c r="A1" s="97" t="s">
        <v>262</v>
      </c>
      <c r="B1" s="97"/>
      <c r="C1" s="97"/>
      <c r="D1" s="97"/>
    </row>
    <row r="2" spans="1:4" ht="14.25">
      <c r="A2" s="98"/>
      <c r="B2" s="112"/>
      <c r="D2" s="113" t="s">
        <v>18</v>
      </c>
    </row>
    <row r="3" spans="1:4" ht="29.25" customHeight="1">
      <c r="A3" s="114" t="s">
        <v>263</v>
      </c>
      <c r="B3" s="114"/>
      <c r="C3" s="114"/>
      <c r="D3" s="115" t="s">
        <v>264</v>
      </c>
    </row>
    <row r="4" spans="1:4" ht="29.25" customHeight="1">
      <c r="A4" s="114" t="s">
        <v>71</v>
      </c>
      <c r="B4" s="116" t="s">
        <v>72</v>
      </c>
      <c r="C4" s="117" t="s">
        <v>265</v>
      </c>
      <c r="D4" s="118"/>
    </row>
    <row r="5" spans="1:4" s="109" customFormat="1" ht="22.5" customHeight="1">
      <c r="A5" s="119" t="s">
        <v>75</v>
      </c>
      <c r="B5" s="120"/>
      <c r="C5" s="121"/>
      <c r="D5" s="122">
        <f>SUM(D6,D11,D22,D28,D31,D33,D38)</f>
        <v>137750.35</v>
      </c>
    </row>
    <row r="6" spans="1:4" s="109" customFormat="1" ht="22.5" customHeight="1">
      <c r="A6" s="95">
        <v>501</v>
      </c>
      <c r="B6" s="123"/>
      <c r="C6" s="124" t="s">
        <v>266</v>
      </c>
      <c r="D6" s="122">
        <f>SUM(D7:D10)</f>
        <v>101928.44</v>
      </c>
    </row>
    <row r="7" spans="1:4" s="109" customFormat="1" ht="22.5" customHeight="1">
      <c r="A7" s="95"/>
      <c r="B7" s="123">
        <v>1</v>
      </c>
      <c r="C7" s="125" t="s">
        <v>267</v>
      </c>
      <c r="D7" s="126">
        <v>67527.6798</v>
      </c>
    </row>
    <row r="8" spans="1:4" s="109" customFormat="1" ht="22.5" customHeight="1">
      <c r="A8" s="95"/>
      <c r="B8" s="123">
        <v>2</v>
      </c>
      <c r="C8" s="125" t="s">
        <v>268</v>
      </c>
      <c r="D8" s="126">
        <v>19982.5584</v>
      </c>
    </row>
    <row r="9" spans="1:4" s="109" customFormat="1" ht="22.5" customHeight="1">
      <c r="A9" s="95"/>
      <c r="B9" s="123">
        <v>3</v>
      </c>
      <c r="C9" s="125" t="s">
        <v>269</v>
      </c>
      <c r="D9" s="127">
        <v>9256.2088</v>
      </c>
    </row>
    <row r="10" spans="1:4" s="109" customFormat="1" ht="22.5" customHeight="1">
      <c r="A10" s="95"/>
      <c r="B10" s="123">
        <v>99</v>
      </c>
      <c r="C10" s="125" t="s">
        <v>270</v>
      </c>
      <c r="D10" s="127">
        <v>5161.99</v>
      </c>
    </row>
    <row r="11" spans="1:4" s="109" customFormat="1" ht="22.5" customHeight="1">
      <c r="A11" s="95">
        <v>502</v>
      </c>
      <c r="B11" s="123"/>
      <c r="C11" s="124" t="s">
        <v>271</v>
      </c>
      <c r="D11" s="122">
        <f>SUM(D12:D21)</f>
        <v>9814.5</v>
      </c>
    </row>
    <row r="12" spans="1:4" s="109" customFormat="1" ht="22.5" customHeight="1">
      <c r="A12" s="95"/>
      <c r="B12" s="123">
        <v>1</v>
      </c>
      <c r="C12" s="125" t="s">
        <v>272</v>
      </c>
      <c r="D12" s="127">
        <v>4202.77</v>
      </c>
    </row>
    <row r="13" spans="1:4" s="109" customFormat="1" ht="22.5" customHeight="1">
      <c r="A13" s="95"/>
      <c r="B13" s="123">
        <v>2</v>
      </c>
      <c r="C13" s="125" t="s">
        <v>273</v>
      </c>
      <c r="D13" s="127">
        <v>137.04</v>
      </c>
    </row>
    <row r="14" spans="1:4" s="109" customFormat="1" ht="22.5" customHeight="1">
      <c r="A14" s="95"/>
      <c r="B14" s="123">
        <v>3</v>
      </c>
      <c r="C14" s="125" t="s">
        <v>274</v>
      </c>
      <c r="D14" s="127">
        <v>160.6</v>
      </c>
    </row>
    <row r="15" spans="1:4" s="109" customFormat="1" ht="22.5" customHeight="1">
      <c r="A15" s="95"/>
      <c r="B15" s="123">
        <v>4</v>
      </c>
      <c r="C15" s="125" t="s">
        <v>275</v>
      </c>
      <c r="D15" s="127">
        <v>152.5</v>
      </c>
    </row>
    <row r="16" spans="1:4" s="109" customFormat="1" ht="22.5" customHeight="1">
      <c r="A16" s="95"/>
      <c r="B16" s="123">
        <v>5</v>
      </c>
      <c r="C16" s="125" t="s">
        <v>276</v>
      </c>
      <c r="D16" s="127">
        <v>3094.4</v>
      </c>
    </row>
    <row r="17" spans="1:4" s="109" customFormat="1" ht="22.5" customHeight="1">
      <c r="A17" s="95"/>
      <c r="B17" s="123">
        <v>6</v>
      </c>
      <c r="C17" s="128" t="s">
        <v>277</v>
      </c>
      <c r="D17" s="127">
        <v>408.28</v>
      </c>
    </row>
    <row r="18" spans="1:4" s="109" customFormat="1" ht="22.5" customHeight="1">
      <c r="A18" s="95"/>
      <c r="B18" s="123">
        <v>7</v>
      </c>
      <c r="C18" s="128" t="s">
        <v>278</v>
      </c>
      <c r="D18" s="127">
        <v>10</v>
      </c>
    </row>
    <row r="19" spans="1:4" s="109" customFormat="1" ht="22.5" customHeight="1">
      <c r="A19" s="95"/>
      <c r="B19" s="123">
        <v>8</v>
      </c>
      <c r="C19" s="128" t="s">
        <v>279</v>
      </c>
      <c r="D19" s="127">
        <v>508.44</v>
      </c>
    </row>
    <row r="20" spans="1:4" s="109" customFormat="1" ht="22.5" customHeight="1">
      <c r="A20" s="95"/>
      <c r="B20" s="123">
        <v>9</v>
      </c>
      <c r="C20" s="128" t="s">
        <v>280</v>
      </c>
      <c r="D20" s="127">
        <v>278</v>
      </c>
    </row>
    <row r="21" spans="1:4" s="109" customFormat="1" ht="22.5" customHeight="1">
      <c r="A21" s="95"/>
      <c r="B21" s="123">
        <v>99</v>
      </c>
      <c r="C21" s="128" t="s">
        <v>281</v>
      </c>
      <c r="D21" s="127">
        <v>862.47</v>
      </c>
    </row>
    <row r="22" spans="1:4" s="109" customFormat="1" ht="22.5" customHeight="1">
      <c r="A22" s="95">
        <v>503</v>
      </c>
      <c r="B22" s="123"/>
      <c r="C22" s="129" t="s">
        <v>282</v>
      </c>
      <c r="D22" s="122">
        <f>SUM(D23:D27)</f>
        <v>1166.1</v>
      </c>
    </row>
    <row r="23" spans="1:4" s="109" customFormat="1" ht="22.5" customHeight="1">
      <c r="A23" s="95"/>
      <c r="B23" s="123">
        <v>2</v>
      </c>
      <c r="C23" s="128" t="s">
        <v>283</v>
      </c>
      <c r="D23" s="127">
        <v>100</v>
      </c>
    </row>
    <row r="24" spans="1:4" s="109" customFormat="1" ht="22.5" customHeight="1">
      <c r="A24" s="95"/>
      <c r="B24" s="123">
        <v>3</v>
      </c>
      <c r="C24" s="128" t="s">
        <v>284</v>
      </c>
      <c r="D24" s="127">
        <v>442</v>
      </c>
    </row>
    <row r="25" spans="1:4" s="109" customFormat="1" ht="22.5" customHeight="1">
      <c r="A25" s="95"/>
      <c r="B25" s="123">
        <v>6</v>
      </c>
      <c r="C25" s="128" t="s">
        <v>285</v>
      </c>
      <c r="D25" s="127">
        <v>499.43</v>
      </c>
    </row>
    <row r="26" spans="1:4" s="109" customFormat="1" ht="22.5" customHeight="1">
      <c r="A26" s="95"/>
      <c r="B26" s="123">
        <v>7</v>
      </c>
      <c r="C26" s="128" t="s">
        <v>286</v>
      </c>
      <c r="D26" s="127">
        <v>100.27</v>
      </c>
    </row>
    <row r="27" spans="1:4" s="109" customFormat="1" ht="22.5" customHeight="1">
      <c r="A27" s="95"/>
      <c r="B27" s="123">
        <v>99</v>
      </c>
      <c r="C27" s="128" t="s">
        <v>287</v>
      </c>
      <c r="D27" s="127">
        <v>24.4</v>
      </c>
    </row>
    <row r="28" spans="1:4" s="109" customFormat="1" ht="22.5" customHeight="1">
      <c r="A28" s="95">
        <v>505</v>
      </c>
      <c r="B28" s="123"/>
      <c r="C28" s="129" t="s">
        <v>288</v>
      </c>
      <c r="D28" s="122">
        <f>SUM(D29:D30)</f>
        <v>23477.26</v>
      </c>
    </row>
    <row r="29" spans="1:4" s="109" customFormat="1" ht="22.5" customHeight="1">
      <c r="A29" s="95"/>
      <c r="B29" s="123">
        <v>1</v>
      </c>
      <c r="C29" s="128" t="s">
        <v>289</v>
      </c>
      <c r="D29" s="127">
        <v>20538.46564</v>
      </c>
    </row>
    <row r="30" spans="1:4" s="109" customFormat="1" ht="22.5" customHeight="1">
      <c r="A30" s="95"/>
      <c r="B30" s="123">
        <v>2</v>
      </c>
      <c r="C30" s="128" t="s">
        <v>290</v>
      </c>
      <c r="D30" s="127">
        <v>2938.79436</v>
      </c>
    </row>
    <row r="31" spans="1:4" s="109" customFormat="1" ht="22.5" customHeight="1">
      <c r="A31" s="95">
        <v>506</v>
      </c>
      <c r="B31" s="123"/>
      <c r="C31" s="129" t="s">
        <v>291</v>
      </c>
      <c r="D31" s="122">
        <f>SUM(D32:D32)</f>
        <v>184.84</v>
      </c>
    </row>
    <row r="32" spans="1:4" s="109" customFormat="1" ht="22.5" customHeight="1">
      <c r="A32" s="95"/>
      <c r="B32" s="123">
        <v>1</v>
      </c>
      <c r="C32" s="128" t="s">
        <v>292</v>
      </c>
      <c r="D32" s="127">
        <v>184.84</v>
      </c>
    </row>
    <row r="33" spans="1:4" ht="22.5" customHeight="1">
      <c r="A33" s="95">
        <v>509</v>
      </c>
      <c r="B33" s="123"/>
      <c r="C33" s="129" t="s">
        <v>293</v>
      </c>
      <c r="D33" s="130">
        <f>SUM(D34:D37)</f>
        <v>1179.213</v>
      </c>
    </row>
    <row r="34" spans="1:4" ht="22.5" customHeight="1">
      <c r="A34" s="95"/>
      <c r="B34" s="123">
        <v>1</v>
      </c>
      <c r="C34" s="128" t="s">
        <v>294</v>
      </c>
      <c r="D34" s="127">
        <v>618</v>
      </c>
    </row>
    <row r="35" spans="1:4" ht="22.5" customHeight="1">
      <c r="A35" s="95"/>
      <c r="B35" s="123">
        <v>2</v>
      </c>
      <c r="C35" s="128" t="s">
        <v>295</v>
      </c>
      <c r="D35" s="127"/>
    </row>
    <row r="36" spans="1:4" ht="22.5" customHeight="1">
      <c r="A36" s="95"/>
      <c r="B36" s="123">
        <v>5</v>
      </c>
      <c r="C36" s="128" t="s">
        <v>296</v>
      </c>
      <c r="D36" s="127">
        <v>485.8</v>
      </c>
    </row>
    <row r="37" spans="1:4" ht="22.5" customHeight="1">
      <c r="A37" s="95"/>
      <c r="B37" s="123">
        <v>99</v>
      </c>
      <c r="C37" s="128" t="s">
        <v>297</v>
      </c>
      <c r="D37" s="127">
        <v>75.413</v>
      </c>
    </row>
    <row r="38" spans="1:4" ht="22.5" customHeight="1">
      <c r="A38" s="95">
        <v>599</v>
      </c>
      <c r="B38" s="123"/>
      <c r="C38" s="129" t="s">
        <v>260</v>
      </c>
      <c r="D38" s="130">
        <f>SUM(D39:D39)</f>
        <v>0</v>
      </c>
    </row>
    <row r="39" spans="1:4" ht="22.5" customHeight="1">
      <c r="A39" s="95"/>
      <c r="B39" s="123">
        <v>99</v>
      </c>
      <c r="C39" s="128" t="s">
        <v>298</v>
      </c>
      <c r="D39" s="127"/>
    </row>
  </sheetData>
  <sheetProtection/>
  <mergeCells count="4">
    <mergeCell ref="A1:D1"/>
    <mergeCell ref="A3:C3"/>
    <mergeCell ref="A5:C5"/>
    <mergeCell ref="D3:D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1:B68"/>
  <sheetViews>
    <sheetView workbookViewId="0" topLeftCell="A1">
      <pane xSplit="1" ySplit="3" topLeftCell="B4" activePane="bottomRight" state="frozen"/>
      <selection pane="bottomRight" activeCell="E16" sqref="E16"/>
    </sheetView>
  </sheetViews>
  <sheetFormatPr defaultColWidth="9.00390625" defaultRowHeight="14.25"/>
  <cols>
    <col min="1" max="1" width="60.375" style="47" customWidth="1"/>
    <col min="2" max="2" width="14.00390625" style="86" customWidth="1"/>
    <col min="3" max="16384" width="9.00390625" style="47" customWidth="1"/>
  </cols>
  <sheetData>
    <row r="1" spans="1:2" ht="25.5">
      <c r="A1" s="97" t="s">
        <v>299</v>
      </c>
      <c r="B1" s="97"/>
    </row>
    <row r="2" spans="1:2" ht="14.25">
      <c r="A2" s="98"/>
      <c r="B2" s="99" t="s">
        <v>18</v>
      </c>
    </row>
    <row r="3" spans="1:2" ht="23.25" customHeight="1">
      <c r="A3" s="100" t="s">
        <v>300</v>
      </c>
      <c r="B3" s="100" t="s">
        <v>264</v>
      </c>
    </row>
    <row r="4" spans="1:2" ht="23.25" customHeight="1">
      <c r="A4" s="101" t="s">
        <v>301</v>
      </c>
      <c r="B4" s="102">
        <f>SUM(B5:B10)</f>
        <v>43497</v>
      </c>
    </row>
    <row r="5" spans="1:2" ht="23.25" customHeight="1">
      <c r="A5" s="103" t="s">
        <v>302</v>
      </c>
      <c r="B5" s="58">
        <v>269</v>
      </c>
    </row>
    <row r="6" spans="1:2" ht="23.25" customHeight="1">
      <c r="A6" s="103" t="s">
        <v>303</v>
      </c>
      <c r="B6" s="58">
        <v>587</v>
      </c>
    </row>
    <row r="7" spans="1:2" ht="23.25" customHeight="1">
      <c r="A7" s="103" t="s">
        <v>304</v>
      </c>
      <c r="B7" s="58">
        <v>3990</v>
      </c>
    </row>
    <row r="8" spans="1:2" ht="23.25" customHeight="1">
      <c r="A8" s="104" t="s">
        <v>305</v>
      </c>
      <c r="B8" s="58">
        <v>111</v>
      </c>
    </row>
    <row r="9" spans="1:2" ht="23.25" customHeight="1">
      <c r="A9" s="103" t="s">
        <v>306</v>
      </c>
      <c r="B9" s="58">
        <v>11883</v>
      </c>
    </row>
    <row r="10" spans="1:2" ht="23.25" customHeight="1">
      <c r="A10" s="103" t="s">
        <v>307</v>
      </c>
      <c r="B10" s="58">
        <v>26657</v>
      </c>
    </row>
    <row r="11" spans="1:2" ht="23.25" customHeight="1">
      <c r="A11" s="103" t="s">
        <v>308</v>
      </c>
      <c r="B11" s="105">
        <f>SUM(B12:B46)</f>
        <v>67503</v>
      </c>
    </row>
    <row r="12" spans="1:2" ht="23.25" customHeight="1">
      <c r="A12" s="103" t="s">
        <v>309</v>
      </c>
      <c r="B12" s="58"/>
    </row>
    <row r="13" spans="1:2" ht="23.25" customHeight="1">
      <c r="A13" s="58" t="s">
        <v>310</v>
      </c>
      <c r="B13" s="58">
        <v>16954</v>
      </c>
    </row>
    <row r="14" spans="1:2" ht="23.25" customHeight="1">
      <c r="A14" s="53" t="s">
        <v>311</v>
      </c>
      <c r="B14" s="58">
        <v>13005</v>
      </c>
    </row>
    <row r="15" spans="1:2" ht="23.25" customHeight="1">
      <c r="A15" s="53" t="s">
        <v>312</v>
      </c>
      <c r="B15" s="58">
        <v>2649</v>
      </c>
    </row>
    <row r="16" spans="1:2" ht="23.25" customHeight="1">
      <c r="A16" s="53" t="s">
        <v>313</v>
      </c>
      <c r="B16" s="58"/>
    </row>
    <row r="17" spans="1:2" ht="23.25" customHeight="1">
      <c r="A17" s="53" t="s">
        <v>314</v>
      </c>
      <c r="B17" s="58"/>
    </row>
    <row r="18" spans="1:2" ht="23.25" customHeight="1">
      <c r="A18" s="53" t="s">
        <v>315</v>
      </c>
      <c r="B18" s="58">
        <v>4972</v>
      </c>
    </row>
    <row r="19" spans="1:2" ht="23.25" customHeight="1">
      <c r="A19" s="53" t="s">
        <v>316</v>
      </c>
      <c r="B19" s="58">
        <v>1354</v>
      </c>
    </row>
    <row r="20" spans="1:2" ht="23.25" customHeight="1">
      <c r="A20" s="53" t="s">
        <v>317</v>
      </c>
      <c r="B20" s="58">
        <v>28569</v>
      </c>
    </row>
    <row r="21" spans="1:2" ht="23.25" customHeight="1">
      <c r="A21" s="53" t="s">
        <v>318</v>
      </c>
      <c r="B21" s="58"/>
    </row>
    <row r="22" spans="1:2" ht="23.25" customHeight="1">
      <c r="A22" s="53" t="s">
        <v>319</v>
      </c>
      <c r="B22" s="58"/>
    </row>
    <row r="23" spans="1:2" ht="23.25" customHeight="1">
      <c r="A23" s="53" t="s">
        <v>320</v>
      </c>
      <c r="B23" s="58"/>
    </row>
    <row r="24" spans="1:2" ht="23.25" customHeight="1">
      <c r="A24" s="53" t="s">
        <v>321</v>
      </c>
      <c r="B24" s="58"/>
    </row>
    <row r="25" spans="1:2" ht="23.25" customHeight="1">
      <c r="A25" s="106" t="s">
        <v>322</v>
      </c>
      <c r="B25" s="58"/>
    </row>
    <row r="26" spans="1:2" ht="23.25" customHeight="1">
      <c r="A26" s="106" t="s">
        <v>323</v>
      </c>
      <c r="B26" s="58"/>
    </row>
    <row r="27" spans="1:2" ht="23.25" customHeight="1">
      <c r="A27" s="106" t="s">
        <v>324</v>
      </c>
      <c r="B27" s="58"/>
    </row>
    <row r="28" spans="1:2" ht="23.25" customHeight="1">
      <c r="A28" s="106" t="s">
        <v>325</v>
      </c>
      <c r="B28" s="58"/>
    </row>
    <row r="29" spans="1:2" ht="23.25" customHeight="1">
      <c r="A29" s="106" t="s">
        <v>326</v>
      </c>
      <c r="B29" s="58"/>
    </row>
    <row r="30" spans="1:2" ht="23.25" customHeight="1">
      <c r="A30" s="106" t="s">
        <v>327</v>
      </c>
      <c r="B30" s="58"/>
    </row>
    <row r="31" spans="1:2" ht="23.25" customHeight="1">
      <c r="A31" s="106" t="s">
        <v>328</v>
      </c>
      <c r="B31" s="58"/>
    </row>
    <row r="32" spans="1:2" ht="23.25" customHeight="1">
      <c r="A32" s="106" t="s">
        <v>329</v>
      </c>
      <c r="B32" s="58"/>
    </row>
    <row r="33" spans="1:2" ht="23.25" customHeight="1">
      <c r="A33" s="106" t="s">
        <v>330</v>
      </c>
      <c r="B33" s="58"/>
    </row>
    <row r="34" spans="1:2" ht="23.25" customHeight="1">
      <c r="A34" s="106" t="s">
        <v>331</v>
      </c>
      <c r="B34" s="58"/>
    </row>
    <row r="35" spans="1:2" ht="23.25" customHeight="1">
      <c r="A35" s="106" t="s">
        <v>332</v>
      </c>
      <c r="B35" s="58"/>
    </row>
    <row r="36" spans="1:2" ht="23.25" customHeight="1">
      <c r="A36" s="106" t="s">
        <v>333</v>
      </c>
      <c r="B36" s="58"/>
    </row>
    <row r="37" spans="1:2" ht="23.25" customHeight="1">
      <c r="A37" s="106" t="s">
        <v>334</v>
      </c>
      <c r="B37" s="58"/>
    </row>
    <row r="38" spans="1:2" ht="23.25" customHeight="1">
      <c r="A38" s="106" t="s">
        <v>335</v>
      </c>
      <c r="B38" s="58"/>
    </row>
    <row r="39" spans="1:2" ht="23.25" customHeight="1">
      <c r="A39" s="106" t="s">
        <v>336</v>
      </c>
      <c r="B39" s="58"/>
    </row>
    <row r="40" spans="1:2" ht="23.25" customHeight="1">
      <c r="A40" s="106" t="s">
        <v>337</v>
      </c>
      <c r="B40" s="58"/>
    </row>
    <row r="41" spans="1:2" ht="23.25" customHeight="1">
      <c r="A41" s="106" t="s">
        <v>338</v>
      </c>
      <c r="B41" s="58"/>
    </row>
    <row r="42" spans="1:2" ht="23.25" customHeight="1">
      <c r="A42" s="106" t="s">
        <v>339</v>
      </c>
      <c r="B42" s="58"/>
    </row>
    <row r="43" spans="1:2" ht="23.25" customHeight="1">
      <c r="A43" s="106" t="s">
        <v>340</v>
      </c>
      <c r="B43" s="58"/>
    </row>
    <row r="44" spans="1:2" ht="23.25" customHeight="1">
      <c r="A44" s="107" t="s">
        <v>341</v>
      </c>
      <c r="B44" s="58"/>
    </row>
    <row r="45" spans="1:2" ht="23.25" customHeight="1">
      <c r="A45" s="106" t="s">
        <v>342</v>
      </c>
      <c r="B45" s="58"/>
    </row>
    <row r="46" spans="1:2" ht="23.25" customHeight="1">
      <c r="A46" s="53" t="s">
        <v>343</v>
      </c>
      <c r="B46" s="58"/>
    </row>
    <row r="47" spans="1:2" ht="23.25" customHeight="1">
      <c r="A47" s="53" t="s">
        <v>344</v>
      </c>
      <c r="B47" s="56">
        <f>SUM(B48:B68)</f>
        <v>0</v>
      </c>
    </row>
    <row r="48" spans="1:2" ht="23.25" customHeight="1">
      <c r="A48" s="53" t="s">
        <v>345</v>
      </c>
      <c r="B48" s="58"/>
    </row>
    <row r="49" spans="1:2" ht="23.25" customHeight="1">
      <c r="A49" s="53" t="s">
        <v>346</v>
      </c>
      <c r="B49" s="58"/>
    </row>
    <row r="50" spans="1:2" ht="23.25" customHeight="1">
      <c r="A50" s="53" t="s">
        <v>347</v>
      </c>
      <c r="B50" s="58"/>
    </row>
    <row r="51" spans="1:2" ht="23.25" customHeight="1">
      <c r="A51" s="53" t="s">
        <v>348</v>
      </c>
      <c r="B51" s="58"/>
    </row>
    <row r="52" spans="1:2" ht="23.25" customHeight="1">
      <c r="A52" s="53" t="s">
        <v>349</v>
      </c>
      <c r="B52" s="58"/>
    </row>
    <row r="53" spans="1:2" ht="23.25" customHeight="1">
      <c r="A53" s="53" t="s">
        <v>350</v>
      </c>
      <c r="B53" s="58"/>
    </row>
    <row r="54" spans="1:2" ht="23.25" customHeight="1">
      <c r="A54" s="53" t="s">
        <v>351</v>
      </c>
      <c r="B54" s="58"/>
    </row>
    <row r="55" spans="1:2" ht="23.25" customHeight="1">
      <c r="A55" s="53" t="s">
        <v>352</v>
      </c>
      <c r="B55" s="58"/>
    </row>
    <row r="56" spans="1:2" ht="23.25" customHeight="1">
      <c r="A56" s="53" t="s">
        <v>353</v>
      </c>
      <c r="B56" s="108"/>
    </row>
    <row r="57" spans="1:2" ht="23.25" customHeight="1">
      <c r="A57" s="53" t="s">
        <v>354</v>
      </c>
      <c r="B57" s="58"/>
    </row>
    <row r="58" spans="1:2" ht="23.25" customHeight="1">
      <c r="A58" s="53" t="s">
        <v>355</v>
      </c>
      <c r="B58" s="58"/>
    </row>
    <row r="59" spans="1:2" ht="23.25" customHeight="1">
      <c r="A59" s="53" t="s">
        <v>356</v>
      </c>
      <c r="B59" s="58"/>
    </row>
    <row r="60" spans="1:2" ht="23.25" customHeight="1">
      <c r="A60" s="53" t="s">
        <v>357</v>
      </c>
      <c r="B60" s="58"/>
    </row>
    <row r="61" spans="1:2" ht="23.25" customHeight="1">
      <c r="A61" s="53" t="s">
        <v>358</v>
      </c>
      <c r="B61" s="58"/>
    </row>
    <row r="62" spans="1:2" ht="23.25" customHeight="1">
      <c r="A62" s="53" t="s">
        <v>359</v>
      </c>
      <c r="B62" s="58"/>
    </row>
    <row r="63" spans="1:2" ht="23.25" customHeight="1">
      <c r="A63" s="53" t="s">
        <v>360</v>
      </c>
      <c r="B63" s="58"/>
    </row>
    <row r="64" spans="1:2" ht="23.25" customHeight="1">
      <c r="A64" s="53" t="s">
        <v>361</v>
      </c>
      <c r="B64" s="58"/>
    </row>
    <row r="65" spans="1:2" ht="23.25" customHeight="1">
      <c r="A65" s="53" t="s">
        <v>362</v>
      </c>
      <c r="B65" s="58"/>
    </row>
    <row r="66" spans="1:2" ht="23.25" customHeight="1">
      <c r="A66" s="53" t="s">
        <v>363</v>
      </c>
      <c r="B66" s="58"/>
    </row>
    <row r="67" spans="1:2" ht="23.25" customHeight="1">
      <c r="A67" s="63" t="s">
        <v>364</v>
      </c>
      <c r="B67" s="58"/>
    </row>
    <row r="68" spans="1:2" ht="23.25" customHeight="1">
      <c r="A68" s="58" t="s">
        <v>365</v>
      </c>
      <c r="B68" s="58"/>
    </row>
  </sheetData>
  <sheetProtection/>
  <mergeCells count="1">
    <mergeCell ref="A1:B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rgb="FFFFFF00"/>
  </sheetPr>
  <dimension ref="A1:C9"/>
  <sheetViews>
    <sheetView workbookViewId="0" topLeftCell="A1">
      <selection activeCell="E4" sqref="E4"/>
    </sheetView>
  </sheetViews>
  <sheetFormatPr defaultColWidth="9.00390625" defaultRowHeight="14.25"/>
  <cols>
    <col min="1" max="1" width="40.375" style="37" bestFit="1" customWidth="1"/>
    <col min="2" max="2" width="13.75390625" style="37" customWidth="1"/>
    <col min="3" max="3" width="11.625" style="37" bestFit="1" customWidth="1"/>
  </cols>
  <sheetData>
    <row r="1" spans="1:3" ht="32.25" customHeight="1">
      <c r="A1" s="23" t="s">
        <v>366</v>
      </c>
      <c r="B1" s="23"/>
      <c r="C1" s="23"/>
    </row>
    <row r="2" ht="28.5" customHeight="1">
      <c r="C2" s="37" t="s">
        <v>18</v>
      </c>
    </row>
    <row r="3" spans="1:3" ht="39" customHeight="1">
      <c r="A3" s="38" t="s">
        <v>300</v>
      </c>
      <c r="B3" s="38" t="s">
        <v>20</v>
      </c>
      <c r="C3" s="38" t="s">
        <v>367</v>
      </c>
    </row>
    <row r="4" spans="1:3" ht="35.25" customHeight="1">
      <c r="A4" s="39" t="s">
        <v>368</v>
      </c>
      <c r="B4" s="40"/>
      <c r="C4" s="40">
        <v>217951.2</v>
      </c>
    </row>
    <row r="5" spans="1:3" ht="35.25" customHeight="1">
      <c r="A5" s="39" t="s">
        <v>369</v>
      </c>
      <c r="B5" s="40"/>
      <c r="C5" s="40">
        <v>254363</v>
      </c>
    </row>
    <row r="6" spans="1:3" ht="35.25" customHeight="1">
      <c r="A6" s="39" t="s">
        <v>370</v>
      </c>
      <c r="B6" s="40">
        <v>61675</v>
      </c>
      <c r="C6" s="40"/>
    </row>
    <row r="7" spans="1:3" ht="35.25" customHeight="1">
      <c r="A7" s="39" t="s">
        <v>371</v>
      </c>
      <c r="B7" s="40">
        <v>31676</v>
      </c>
      <c r="C7" s="40"/>
    </row>
    <row r="8" spans="1:3" ht="35.25" customHeight="1">
      <c r="A8" s="39" t="s">
        <v>372</v>
      </c>
      <c r="B8" s="40">
        <v>284363</v>
      </c>
      <c r="C8" s="40"/>
    </row>
    <row r="9" spans="1:3" ht="35.25" customHeight="1">
      <c r="A9" s="39" t="s">
        <v>373</v>
      </c>
      <c r="B9" s="40">
        <v>247950.2</v>
      </c>
      <c r="C9" s="40"/>
    </row>
  </sheetData>
  <sheetProtection/>
  <mergeCells count="1">
    <mergeCell ref="A1:C1"/>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rgb="FFFFFF00"/>
    <pageSetUpPr fitToPage="1"/>
  </sheetPr>
  <dimension ref="A1:F5"/>
  <sheetViews>
    <sheetView workbookViewId="0" topLeftCell="A1">
      <selection activeCell="A5" sqref="A5:F5"/>
    </sheetView>
  </sheetViews>
  <sheetFormatPr defaultColWidth="9.00390625" defaultRowHeight="14.25"/>
  <cols>
    <col min="1" max="1" width="22.00390625" style="47" bestFit="1" customWidth="1"/>
    <col min="2" max="2" width="23.875" style="47" customWidth="1"/>
    <col min="3" max="3" width="23.625" style="47" customWidth="1"/>
    <col min="4" max="4" width="18.875" style="47" customWidth="1"/>
    <col min="5" max="5" width="20.50390625" style="47" customWidth="1"/>
    <col min="6" max="6" width="19.50390625" style="47" customWidth="1"/>
    <col min="7" max="16384" width="9.00390625" style="47" customWidth="1"/>
  </cols>
  <sheetData>
    <row r="1" spans="1:6" ht="41.25" customHeight="1">
      <c r="A1" s="87" t="s">
        <v>374</v>
      </c>
      <c r="B1" s="87"/>
      <c r="C1" s="87"/>
      <c r="D1" s="87"/>
      <c r="E1" s="87"/>
      <c r="F1" s="87"/>
    </row>
    <row r="2" spans="1:6" ht="29.25" customHeight="1">
      <c r="A2" s="88"/>
      <c r="F2" s="89" t="s">
        <v>18</v>
      </c>
    </row>
    <row r="3" spans="1:6" ht="30" customHeight="1">
      <c r="A3" s="90" t="s">
        <v>300</v>
      </c>
      <c r="B3" s="90" t="s">
        <v>75</v>
      </c>
      <c r="C3" s="91" t="s">
        <v>375</v>
      </c>
      <c r="D3" s="92" t="s">
        <v>376</v>
      </c>
      <c r="E3" s="93" t="s">
        <v>377</v>
      </c>
      <c r="F3" s="92" t="s">
        <v>378</v>
      </c>
    </row>
    <row r="4" spans="1:6" s="86" customFormat="1" ht="35.25" customHeight="1">
      <c r="A4" s="90" t="s">
        <v>379</v>
      </c>
      <c r="B4" s="94">
        <f>SUM(C4:F4)</f>
        <v>1386.38</v>
      </c>
      <c r="C4" s="95">
        <v>10</v>
      </c>
      <c r="D4" s="95">
        <v>606.04</v>
      </c>
      <c r="E4" s="95">
        <v>443.34</v>
      </c>
      <c r="F4" s="95">
        <v>327</v>
      </c>
    </row>
    <row r="5" spans="1:6" ht="136.5" customHeight="1">
      <c r="A5" s="96" t="s">
        <v>380</v>
      </c>
      <c r="B5" s="96"/>
      <c r="C5" s="96"/>
      <c r="D5" s="96"/>
      <c r="E5" s="96"/>
      <c r="F5" s="96"/>
    </row>
  </sheetData>
  <sheetProtection/>
  <mergeCells count="2">
    <mergeCell ref="A1:F1"/>
    <mergeCell ref="A5:F5"/>
  </mergeCells>
  <printOptions/>
  <pageMargins left="0.7480314960629921" right="0.7480314960629921" top="0.9842519685039371" bottom="0.9842519685039371" header="0.5118110236220472" footer="0.5118110236220472"/>
  <pageSetup fitToHeight="1" fitToWidth="1" horizontalDpi="600" verticalDpi="600" orientation="landscape" paperSize="9" scale="95"/>
</worksheet>
</file>

<file path=xl/worksheets/sheet9.xml><?xml version="1.0" encoding="utf-8"?>
<worksheet xmlns="http://schemas.openxmlformats.org/spreadsheetml/2006/main" xmlns:r="http://schemas.openxmlformats.org/officeDocument/2006/relationships">
  <sheetPr>
    <tabColor rgb="FFFFFF00"/>
  </sheetPr>
  <dimension ref="A1:B34"/>
  <sheetViews>
    <sheetView showZeros="0" zoomScaleSheetLayoutView="100" workbookViewId="0" topLeftCell="A1">
      <pane xSplit="1" ySplit="3" topLeftCell="B25" activePane="bottomRight" state="frozen"/>
      <selection pane="bottomRight" activeCell="C11" sqref="C11"/>
    </sheetView>
  </sheetViews>
  <sheetFormatPr defaultColWidth="7.875" defaultRowHeight="14.25"/>
  <cols>
    <col min="1" max="1" width="40.375" style="79" customWidth="1"/>
    <col min="2" max="2" width="14.625" style="80" customWidth="1"/>
    <col min="3" max="4" width="8.00390625" style="79" bestFit="1" customWidth="1"/>
    <col min="5" max="16384" width="7.875" style="79" customWidth="1"/>
  </cols>
  <sheetData>
    <row r="1" spans="1:2" ht="41.25" customHeight="1">
      <c r="A1" s="48" t="s">
        <v>381</v>
      </c>
      <c r="B1" s="48"/>
    </row>
    <row r="2" spans="1:2" ht="27" customHeight="1">
      <c r="A2" s="81"/>
      <c r="B2" s="82" t="s">
        <v>18</v>
      </c>
    </row>
    <row r="3" spans="1:2" ht="26.25" customHeight="1">
      <c r="A3" s="83" t="s">
        <v>382</v>
      </c>
      <c r="B3" s="84" t="s">
        <v>20</v>
      </c>
    </row>
    <row r="4" spans="1:2" ht="22.5" customHeight="1">
      <c r="A4" s="53" t="s">
        <v>383</v>
      </c>
      <c r="B4" s="58"/>
    </row>
    <row r="5" spans="1:2" ht="22.5" customHeight="1">
      <c r="A5" s="53" t="s">
        <v>384</v>
      </c>
      <c r="B5" s="58"/>
    </row>
    <row r="6" spans="1:2" ht="22.5" customHeight="1">
      <c r="A6" s="53" t="s">
        <v>385</v>
      </c>
      <c r="B6" s="58"/>
    </row>
    <row r="7" spans="1:2" ht="22.5" customHeight="1">
      <c r="A7" s="53" t="s">
        <v>386</v>
      </c>
      <c r="B7" s="58"/>
    </row>
    <row r="8" spans="1:2" ht="22.5" customHeight="1">
      <c r="A8" s="53" t="s">
        <v>387</v>
      </c>
      <c r="B8" s="58"/>
    </row>
    <row r="9" spans="1:2" ht="22.5" customHeight="1">
      <c r="A9" s="53" t="s">
        <v>388</v>
      </c>
      <c r="B9" s="58"/>
    </row>
    <row r="10" spans="1:2" ht="22.5" customHeight="1">
      <c r="A10" s="53" t="s">
        <v>389</v>
      </c>
      <c r="B10" s="56">
        <f>SUM(B11:B15)</f>
        <v>250000</v>
      </c>
    </row>
    <row r="11" spans="1:2" ht="22.5" customHeight="1">
      <c r="A11" s="58" t="s">
        <v>390</v>
      </c>
      <c r="B11" s="58">
        <v>250000</v>
      </c>
    </row>
    <row r="12" spans="1:2" ht="22.5" customHeight="1">
      <c r="A12" s="58" t="s">
        <v>391</v>
      </c>
      <c r="B12" s="58"/>
    </row>
    <row r="13" spans="1:2" ht="22.5" customHeight="1">
      <c r="A13" s="58" t="s">
        <v>392</v>
      </c>
      <c r="B13" s="58"/>
    </row>
    <row r="14" spans="1:2" ht="22.5" customHeight="1">
      <c r="A14" s="58" t="s">
        <v>393</v>
      </c>
      <c r="B14" s="58"/>
    </row>
    <row r="15" spans="1:2" ht="22.5" customHeight="1">
      <c r="A15" s="58" t="s">
        <v>394</v>
      </c>
      <c r="B15" s="58"/>
    </row>
    <row r="16" spans="1:2" ht="22.5" customHeight="1">
      <c r="A16" s="53" t="s">
        <v>395</v>
      </c>
      <c r="B16" s="58"/>
    </row>
    <row r="17" spans="1:2" ht="22.5" customHeight="1">
      <c r="A17" s="53" t="s">
        <v>396</v>
      </c>
      <c r="B17" s="56">
        <f>B18+B19</f>
        <v>350</v>
      </c>
    </row>
    <row r="18" spans="1:2" ht="22.5" customHeight="1">
      <c r="A18" s="58" t="s">
        <v>397</v>
      </c>
      <c r="B18" s="58">
        <v>150</v>
      </c>
    </row>
    <row r="19" spans="1:2" ht="22.5" customHeight="1">
      <c r="A19" s="58" t="s">
        <v>398</v>
      </c>
      <c r="B19" s="58">
        <v>200</v>
      </c>
    </row>
    <row r="20" spans="1:2" ht="22.5" customHeight="1">
      <c r="A20" s="53" t="s">
        <v>399</v>
      </c>
      <c r="B20" s="58"/>
    </row>
    <row r="21" spans="1:2" ht="22.5" customHeight="1">
      <c r="A21" s="53" t="s">
        <v>400</v>
      </c>
      <c r="B21" s="58"/>
    </row>
    <row r="22" spans="1:2" ht="22.5" customHeight="1">
      <c r="A22" s="53" t="s">
        <v>401</v>
      </c>
      <c r="B22" s="58"/>
    </row>
    <row r="23" spans="1:2" ht="22.5" customHeight="1">
      <c r="A23" s="53" t="s">
        <v>402</v>
      </c>
      <c r="B23" s="58"/>
    </row>
    <row r="24" spans="1:2" ht="22.5" customHeight="1">
      <c r="A24" s="53" t="s">
        <v>403</v>
      </c>
      <c r="B24" s="58"/>
    </row>
    <row r="25" spans="1:2" ht="22.5" customHeight="1">
      <c r="A25" s="53" t="s">
        <v>404</v>
      </c>
      <c r="B25" s="56">
        <f>SUM(B26:B30)</f>
        <v>0</v>
      </c>
    </row>
    <row r="26" spans="1:2" ht="22.5" customHeight="1">
      <c r="A26" s="85" t="s">
        <v>405</v>
      </c>
      <c r="B26" s="58"/>
    </row>
    <row r="27" spans="1:2" ht="22.5" customHeight="1">
      <c r="A27" s="85" t="s">
        <v>406</v>
      </c>
      <c r="B27" s="58"/>
    </row>
    <row r="28" spans="1:2" ht="22.5" customHeight="1">
      <c r="A28" s="85" t="s">
        <v>407</v>
      </c>
      <c r="B28" s="58"/>
    </row>
    <row r="29" spans="1:2" ht="22.5" customHeight="1">
      <c r="A29" s="85" t="s">
        <v>408</v>
      </c>
      <c r="B29" s="58"/>
    </row>
    <row r="30" spans="1:2" ht="22.5" customHeight="1">
      <c r="A30" s="85" t="s">
        <v>409</v>
      </c>
      <c r="B30" s="58"/>
    </row>
    <row r="31" spans="1:2" ht="22.5" customHeight="1">
      <c r="A31" s="53" t="s">
        <v>410</v>
      </c>
      <c r="B31" s="58"/>
    </row>
    <row r="32" spans="1:2" ht="22.5" customHeight="1">
      <c r="A32" s="58" t="s">
        <v>411</v>
      </c>
      <c r="B32" s="58"/>
    </row>
    <row r="33" spans="1:2" ht="22.5" customHeight="1">
      <c r="A33" s="58"/>
      <c r="B33" s="58"/>
    </row>
    <row r="34" spans="1:2" ht="22.5" customHeight="1">
      <c r="A34" s="72" t="s">
        <v>44</v>
      </c>
      <c r="B34" s="68">
        <f>SUM(B4:B10)+B16+B17+B20+B21+B22+B25+B31+B32+B23+B24</f>
        <v>250350</v>
      </c>
    </row>
  </sheetData>
  <sheetProtection/>
  <mergeCells count="1">
    <mergeCell ref="A1:B1"/>
  </mergeCells>
  <printOptions/>
  <pageMargins left="0.7480314960629921" right="0.7480314960629921" top="0.7874015748031497" bottom="0.7874015748031497" header="0.5118110236220472" footer="0.5118110236220472"/>
  <pageSetup horizontalDpi="600" verticalDpi="600" orientation="landscape" paperSize="9" scale="87"/>
  <headerFooter alignWithMargins="0">
    <oddFooter>&amp;C—&amp;P+44—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小橘子i</cp:lastModifiedBy>
  <cp:lastPrinted>2022-02-23T09:04:03Z</cp:lastPrinted>
  <dcterms:created xsi:type="dcterms:W3CDTF">2005-02-03T01:36:24Z</dcterms:created>
  <dcterms:modified xsi:type="dcterms:W3CDTF">2024-01-31T07:36:45Z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610DFF3A94034945AFDE1716682B57A2</vt:lpwstr>
  </property>
</Properties>
</file>